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LOQ\Desktop\МАУП кафедра\акредитація корпоративна економіка\заповнені\"/>
    </mc:Choice>
  </mc:AlternateContent>
  <xr:revisionPtr revIDLastSave="0" documentId="13_ncr:1_{7B30939D-79DF-4019-B1F9-07F35352A97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 Титульна сторінка" sheetId="1" r:id="rId1"/>
    <sheet name="ПЛАН_2026" sheetId="2" r:id="rId2"/>
  </sheets>
  <externalReferences>
    <externalReference r:id="rId3"/>
    <externalReference r:id="rId4"/>
  </externalReferences>
  <definedNames>
    <definedName name="__MAIN__">[1]Curriculum!$A$1:$R$51</definedName>
    <definedName name="__MAIN1__">'[2]Title page'!$A$1:$BG$35</definedName>
    <definedName name="__odsdbChart__">'[2]Title page'!$A$22:$IV$22</definedName>
    <definedName name="__odsdbCred_count__">[1]Curriculum!$A$40:$IU$40</definedName>
    <definedName name="__odsdbDisc_count__">[1]Curriculum!$A$41:$IU$41</definedName>
    <definedName name="__odsdbDisc11__">[1]Curriculum!#REF!</definedName>
    <definedName name="__odsdbDisc12__">[1]Curriculum!$A$12:$IU$12</definedName>
    <definedName name="__odsdbDisc21__">[1]Curriculum!#REF!</definedName>
    <definedName name="__odsdbDisc22__">[1]Curriculum!$A$30:$IU$30</definedName>
    <definedName name="__odsdbDisc3__">[1]Curriculum!$A$33:$IU$33</definedName>
    <definedName name="__odsdbDisc4__">[1]Curriculum!#REF!</definedName>
    <definedName name="__odsdbPart234__">'[2]Title page'!$A$32:$IV$32</definedName>
    <definedName name="__odsdbTitle__">'[2]Title page'!$A$12:$BF$14</definedName>
    <definedName name="__odsdbWeeks__">[1]Curriculum!$P$7:$R$7</definedName>
    <definedName name="_xlfn_AVERAGEIF">#REF!</definedName>
    <definedName name="Excel_BuiltIn__FilterDatabase" localSheetId="1">[1]Curriculum!$A$8:$R$48</definedName>
    <definedName name="Excel_BuiltIn_Print_Area" localSheetId="0">'[2]Title page'!$A$1:$BF$35</definedName>
    <definedName name="Excel_BuiltIn_Print_Area" localSheetId="1">[1]Curriculum!$A$1:$R$51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bRi5Tl5hxPmq+uMrUS2w4Tu3diKphdsXvRyrBenftqo="/>
    </ext>
  </extLst>
</workbook>
</file>

<file path=xl/calcChain.xml><?xml version="1.0" encoding="utf-8"?>
<calcChain xmlns="http://schemas.openxmlformats.org/spreadsheetml/2006/main">
  <c r="O21" i="2" l="1"/>
  <c r="Q31" i="2"/>
  <c r="O13" i="2" l="1"/>
  <c r="O14" i="2"/>
  <c r="O15" i="2"/>
  <c r="O19" i="2"/>
  <c r="O20" i="2"/>
  <c r="O22" i="2"/>
  <c r="O12" i="2"/>
  <c r="R37" i="2" l="1"/>
  <c r="O37" i="2"/>
  <c r="I37" i="2"/>
  <c r="H37" i="2"/>
  <c r="O36" i="2"/>
  <c r="R34" i="2"/>
  <c r="Q34" i="2"/>
  <c r="P34" i="2"/>
  <c r="O34" i="2"/>
  <c r="N34" i="2"/>
  <c r="N38" i="2" s="1"/>
  <c r="M34" i="2"/>
  <c r="L34" i="2"/>
  <c r="K34" i="2"/>
  <c r="J34" i="2"/>
  <c r="I34" i="2"/>
  <c r="H34" i="2"/>
  <c r="G34" i="2"/>
  <c r="F34" i="2"/>
  <c r="E34" i="2"/>
  <c r="D34" i="2"/>
  <c r="D38" i="2" s="1"/>
  <c r="C34" i="2"/>
  <c r="R31" i="2"/>
  <c r="P31" i="2"/>
  <c r="L31" i="2"/>
  <c r="K31" i="2"/>
  <c r="I31" i="2"/>
  <c r="H31" i="2"/>
  <c r="G31" i="2"/>
  <c r="F31" i="2"/>
  <c r="E31" i="2"/>
  <c r="C31" i="2"/>
  <c r="J30" i="2"/>
  <c r="O30" i="2" s="1"/>
  <c r="R28" i="2"/>
  <c r="Q28" i="2"/>
  <c r="P28" i="2"/>
  <c r="O28" i="2"/>
  <c r="L28" i="2"/>
  <c r="K28" i="2"/>
  <c r="J28" i="2"/>
  <c r="I28" i="2"/>
  <c r="H28" i="2"/>
  <c r="G28" i="2"/>
  <c r="F28" i="2"/>
  <c r="E28" i="2"/>
  <c r="D28" i="2"/>
  <c r="C28" i="2"/>
  <c r="R25" i="2"/>
  <c r="Q25" i="2"/>
  <c r="P25" i="2"/>
  <c r="N25" i="2"/>
  <c r="M25" i="2"/>
  <c r="M38" i="2" s="1"/>
  <c r="L25" i="2"/>
  <c r="K25" i="2"/>
  <c r="I25" i="2"/>
  <c r="H25" i="2"/>
  <c r="R24" i="2"/>
  <c r="Q24" i="2"/>
  <c r="P24" i="2"/>
  <c r="L24" i="2"/>
  <c r="K24" i="2"/>
  <c r="I24" i="2"/>
  <c r="H24" i="2"/>
  <c r="G24" i="2"/>
  <c r="G25" i="2" s="1"/>
  <c r="F24" i="2"/>
  <c r="F25" i="2" s="1"/>
  <c r="F38" i="2" s="1"/>
  <c r="E24" i="2"/>
  <c r="E25" i="2" s="1"/>
  <c r="E38" i="2" s="1"/>
  <c r="D24" i="2"/>
  <c r="C24" i="2"/>
  <c r="C25" i="2" s="1"/>
  <c r="J23" i="2"/>
  <c r="O23" i="2" s="1"/>
  <c r="J17" i="2"/>
  <c r="O17" i="2" s="1"/>
  <c r="O16" i="2"/>
  <c r="R11" i="2"/>
  <c r="Q11" i="2"/>
  <c r="P11" i="2"/>
  <c r="O11" i="2"/>
  <c r="L11" i="2"/>
  <c r="K11" i="2"/>
  <c r="J11" i="2"/>
  <c r="I11" i="2"/>
  <c r="H11" i="2"/>
  <c r="G11" i="2"/>
  <c r="F11" i="2"/>
  <c r="E11" i="2"/>
  <c r="D11" i="2"/>
  <c r="C11" i="2"/>
  <c r="B8" i="2"/>
  <c r="C8" i="2" s="1"/>
  <c r="D8" i="2" s="1"/>
  <c r="Q5" i="2"/>
  <c r="R5" i="2" s="1"/>
  <c r="Q34" i="1"/>
  <c r="O34" i="1"/>
  <c r="M34" i="1"/>
  <c r="K34" i="1"/>
  <c r="I34" i="1"/>
  <c r="G34" i="1"/>
  <c r="S33" i="1"/>
  <c r="S32" i="1"/>
  <c r="S34" i="1" s="1"/>
  <c r="H19" i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AN19" i="1" s="1"/>
  <c r="AO19" i="1" s="1"/>
  <c r="AP19" i="1" s="1"/>
  <c r="AQ19" i="1" s="1"/>
  <c r="AR19" i="1" s="1"/>
  <c r="AS19" i="1" s="1"/>
  <c r="AT19" i="1" s="1"/>
  <c r="AU19" i="1" s="1"/>
  <c r="AV19" i="1" s="1"/>
  <c r="AW19" i="1" s="1"/>
  <c r="AX19" i="1" s="1"/>
  <c r="AY19" i="1" s="1"/>
  <c r="AZ19" i="1" s="1"/>
  <c r="BA19" i="1" s="1"/>
  <c r="BB19" i="1" s="1"/>
  <c r="BC19" i="1" s="1"/>
  <c r="BD19" i="1" s="1"/>
  <c r="BE19" i="1" s="1"/>
  <c r="BF19" i="1" s="1"/>
  <c r="H38" i="2" l="1"/>
  <c r="I38" i="2"/>
  <c r="R38" i="2"/>
  <c r="C38" i="2"/>
  <c r="Q38" i="2"/>
  <c r="P38" i="2"/>
  <c r="J31" i="2"/>
  <c r="J24" i="2"/>
  <c r="O24" i="2" s="1"/>
  <c r="L38" i="2"/>
  <c r="F8" i="2"/>
  <c r="G8" i="2" s="1"/>
  <c r="H8" i="2" s="1"/>
  <c r="I8" i="2" s="1"/>
  <c r="J8" i="2" s="1"/>
  <c r="K8" i="2" s="1"/>
  <c r="L8" i="2" s="1"/>
  <c r="E8" i="2"/>
  <c r="K38" i="2"/>
  <c r="J25" i="2" l="1"/>
  <c r="O25" i="2" s="1"/>
  <c r="O38" i="2" s="1"/>
  <c r="J38" i="2" l="1"/>
</calcChain>
</file>

<file path=xl/sharedStrings.xml><?xml version="1.0" encoding="utf-8"?>
<sst xmlns="http://schemas.openxmlformats.org/spreadsheetml/2006/main" count="240" uniqueCount="143">
  <si>
    <t>ПРИВАТНЕ АКЦІОНЕРНЕ ТОВАРИСТВО "ВИЩИЙ НАВЧАЛЬНИЙ ЗАКЛАД "МІЖРЕГІОНАЛЬНА АКАДЕМІЯ УПРАВЛІННЯ ПЕРСОНАЛОМ"</t>
  </si>
  <si>
    <t>ЗАТВЕРДЖЕНО</t>
  </si>
  <si>
    <t>Рівень вищої освіти</t>
  </si>
  <si>
    <t>другий (магістерський) рівень</t>
  </si>
  <si>
    <t xml:space="preserve"> Протокол № 6 від 18.07.2025</t>
  </si>
  <si>
    <t>Галузь знань</t>
  </si>
  <si>
    <t>Магістр менеджменту</t>
  </si>
  <si>
    <t>Ректор</t>
  </si>
  <si>
    <t>Спеціальність</t>
  </si>
  <si>
    <t>1 рік 6 місяців</t>
  </si>
  <si>
    <t xml:space="preserve"> Кирило Муравйов</t>
  </si>
  <si>
    <t>Навчальна програма</t>
  </si>
  <si>
    <t>ступінь бакалавра</t>
  </si>
  <si>
    <t>Термін</t>
  </si>
  <si>
    <t>І</t>
  </si>
  <si>
    <t>ІІ</t>
  </si>
  <si>
    <t>Місяць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</si>
  <si>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</si>
  <si>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</si>
  <si>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</si>
  <si>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</si>
  <si>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</si>
  <si>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</si>
  <si>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</si>
  <si>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</si>
  <si>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</si>
  <si>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</si>
  <si>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</si>
  <si>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</si>
  <si>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Тиждень</t>
  </si>
  <si>
    <t>Рік</t>
  </si>
  <si>
    <t>Т</t>
  </si>
  <si>
    <t>С</t>
  </si>
  <si>
    <t>...видалити рядок...</t>
  </si>
  <si>
    <t>Позначення:</t>
  </si>
  <si>
    <t>Т</t>
  </si>
  <si>
    <t xml:space="preserve"> II. Зведений бюджет часу (тижні)</t>
  </si>
  <si>
    <t>Магістерська дисертація</t>
  </si>
  <si>
    <t>Всього</t>
  </si>
  <si>
    <t>Тижні</t>
  </si>
  <si>
    <t>Код освітнього комплексу</t>
  </si>
  <si>
    <t xml:space="preserve"> Освітній компонент</t>
  </si>
  <si>
    <t>Умови</t>
  </si>
  <si>
    <t xml:space="preserve"> Кредити ECTS</t>
  </si>
  <si>
    <t>Години</t>
  </si>
  <si>
    <t>Розподіл кредитів ECTS</t>
  </si>
  <si>
    <t>Іспит</t>
  </si>
  <si>
    <t>курсові проекти</t>
  </si>
  <si>
    <t xml:space="preserve"> Всього</t>
  </si>
  <si>
    <t>Самостійна робота</t>
  </si>
  <si>
    <t xml:space="preserve"> 1-й рік</t>
  </si>
  <si>
    <t>2-й рік</t>
  </si>
  <si>
    <t>Включаючи:</t>
  </si>
  <si>
    <t>Лекції</t>
  </si>
  <si>
    <t>Практичні заняття</t>
  </si>
  <si>
    <t>1. Обов'язкові курси</t>
  </si>
  <si>
    <t>1.1. Цикл загальної підготовки</t>
  </si>
  <si>
    <t xml:space="preserve"> Разом нормативних ОК циклу загальної підготовки</t>
  </si>
  <si>
    <t>1.1</t>
  </si>
  <si>
    <t>Іноземна мова у професійній діяльності</t>
  </si>
  <si>
    <t>1.2</t>
  </si>
  <si>
    <t>1.3</t>
  </si>
  <si>
    <t>1.4</t>
  </si>
  <si>
    <t>Діагностика та моделювання економічних процесів</t>
  </si>
  <si>
    <t>1.5</t>
  </si>
  <si>
    <t>1.6</t>
  </si>
  <si>
    <t>1.7</t>
  </si>
  <si>
    <t>1.8</t>
  </si>
  <si>
    <t>1.9</t>
  </si>
  <si>
    <t>1.10</t>
  </si>
  <si>
    <t>Разом нормативних ОК циклу професійної підготовки</t>
  </si>
  <si>
    <t>2. Курси за вибором</t>
  </si>
  <si>
    <t xml:space="preserve"> 2.1. Цикл загальної підготовки</t>
  </si>
  <si>
    <t>Разом вибіркових ОК циклу загальної підготовки</t>
  </si>
  <si>
    <t xml:space="preserve"> Цикл професійної підготовки</t>
  </si>
  <si>
    <t>2.1</t>
  </si>
  <si>
    <t>Вибіркові курси з каталогу курсів на відповідну кількість кредитів</t>
  </si>
  <si>
    <t>1,2</t>
  </si>
  <si>
    <t>3.1</t>
  </si>
  <si>
    <t>4.1</t>
  </si>
  <si>
    <t>За семестр:</t>
  </si>
  <si>
    <t>Кредити ECTS</t>
  </si>
  <si>
    <t>Іспити</t>
  </si>
  <si>
    <t>Директор Департаменту навчально-методичного забезпечення та якості освіти Анатолій Талах</t>
  </si>
  <si>
    <t>НАВЧАЛЬНА ПЛАН</t>
  </si>
  <si>
    <t>Вченою радою</t>
  </si>
  <si>
    <t>ПрАТ "ВНЗ "МАУП"</t>
  </si>
  <si>
    <t>Кваліфікація:</t>
  </si>
  <si>
    <t>Термін навчання:</t>
  </si>
  <si>
    <t>Базова освіта</t>
  </si>
  <si>
    <t>І. Графік освітнього процесу</t>
  </si>
  <si>
    <t>Теоретичне навчання</t>
  </si>
  <si>
    <t>Екзаменаційна сесія</t>
  </si>
  <si>
    <t>П</t>
  </si>
  <si>
    <t>Практика</t>
  </si>
  <si>
    <t>Кр</t>
  </si>
  <si>
    <t>Кваліфікаційна робота</t>
  </si>
  <si>
    <t>А</t>
  </si>
  <si>
    <t>Атестація</t>
  </si>
  <si>
    <t>К</t>
  </si>
  <si>
    <t>Канікули</t>
  </si>
  <si>
    <t xml:space="preserve"> Тип практики</t>
  </si>
  <si>
    <t xml:space="preserve"> ІІІ. Практика</t>
  </si>
  <si>
    <t>IV. Атестація</t>
  </si>
  <si>
    <t>Виробнича та переддипломна практика</t>
  </si>
  <si>
    <t>V. ПЛАН ОСВІТНЬОГО ПРОЦЕСУ</t>
  </si>
  <si>
    <t>Розподіл по семестрах</t>
  </si>
  <si>
    <t>залік</t>
  </si>
  <si>
    <t>Ккрсові роботи</t>
  </si>
  <si>
    <t xml:space="preserve"> Навчання в аудиторії</t>
  </si>
  <si>
    <t>Інформаційні системи та технології в менеджменті</t>
  </si>
  <si>
    <t>3. Практика</t>
  </si>
  <si>
    <t>4. Атестація</t>
  </si>
  <si>
    <t>Заліки</t>
  </si>
  <si>
    <t xml:space="preserve">Виробнича та переддипломна практика </t>
  </si>
  <si>
    <t>Кваліфікаційга робота, тижні</t>
  </si>
  <si>
    <t>Атестація, тижні</t>
  </si>
  <si>
    <t>Форма атестації</t>
  </si>
  <si>
    <t>Семестр</t>
  </si>
  <si>
    <t xml:space="preserve">Екзаменаційна </t>
  </si>
  <si>
    <t>сесія</t>
  </si>
  <si>
    <t>Кваліфікаційна</t>
  </si>
  <si>
    <t xml:space="preserve"> робота</t>
  </si>
  <si>
    <t>економіки</t>
  </si>
  <si>
    <t xml:space="preserve">та міжнародних </t>
  </si>
  <si>
    <t>економічних відносин (за спеціалізаціями)</t>
  </si>
  <si>
    <t>С "Соціальні науки, журналістика , інформація та міжнародні відносини</t>
  </si>
  <si>
    <t xml:space="preserve">С1 "Економіка та міжнародні економічні відносини </t>
  </si>
  <si>
    <t>(за спеціалізаціями)"</t>
  </si>
  <si>
    <t>Корпоративна економіка</t>
  </si>
  <si>
    <t>Методологія наукових досліджень та академічна доброчесність</t>
  </si>
  <si>
    <t>Корпоративна соціальна відповідальність бізнесу</t>
  </si>
  <si>
    <t>Бізнес-аналітика</t>
  </si>
  <si>
    <t>Стратегічний розвиток корпорацій</t>
  </si>
  <si>
    <t>Проектна діяльність корпорацій</t>
  </si>
  <si>
    <t>Економічне обгрунтування господарських рішень та оцінювання ризиків</t>
  </si>
  <si>
    <t>1.11</t>
  </si>
  <si>
    <t>1.12</t>
  </si>
  <si>
    <t>Управління людським капіталом та HR-аналітика</t>
  </si>
  <si>
    <t>Економіка сталого розвитку</t>
  </si>
  <si>
    <t>Економіка та управління корпораціями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</si>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</sst>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2.&quot;0"/>
    <numFmt numFmtId="165" formatCode="&quot;1.&quot;0"/>
    <numFmt numFmtId="166" formatCode="&quot;3.&quot;00"/>
  </numFmts>
  <fonts count="21">
    <font>
      <sz val="10"/>
      <color rgb="FF000000"/>
      <name val="Arimo"/>
      <scheme val="minor"/>
    </font>
    <font>
      <sz val="14"/>
      <color theme="1"/>
      <name val="Arimo"/>
    </font>
    <font>
      <sz val="12"/>
      <color theme="1"/>
      <name val="Times New Roman"/>
    </font>
    <font>
      <b/>
      <sz val="12"/>
      <color theme="1"/>
      <name val="Times New Roman"/>
    </font>
    <font>
      <sz val="10"/>
      <name val="Arimo"/>
    </font>
    <font>
      <sz val="10"/>
      <color theme="1"/>
      <name val="Times New Roman"/>
    </font>
    <font>
      <sz val="14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b/>
      <sz val="10"/>
      <color theme="1"/>
      <name val="Times New Roman"/>
    </font>
    <font>
      <sz val="12"/>
      <color rgb="FF000000"/>
      <name val="Times New Roman"/>
    </font>
    <font>
      <b/>
      <sz val="14"/>
      <color theme="1"/>
      <name val="Times New Roman"/>
      <family val="1"/>
      <charset val="204"/>
    </font>
    <font>
      <sz val="14"/>
      <color rgb="FF000000"/>
      <name val="Arimo"/>
      <scheme val="minor"/>
    </font>
    <font>
      <sz val="14"/>
      <color theme="1"/>
      <name val="Times New Roman"/>
      <family val="1"/>
      <charset val="204"/>
    </font>
    <font>
      <sz val="14"/>
      <name val="Arimo"/>
    </font>
    <font>
      <sz val="14"/>
      <color theme="1"/>
      <name val="Arial"/>
      <family val="2"/>
      <charset val="204"/>
    </font>
    <font>
      <sz val="14"/>
      <color rgb="FF000000"/>
      <name val="Arimo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FF0000"/>
      <name val="Arimo"/>
    </font>
    <font>
      <sz val="14"/>
      <color rgb="FFFF0000"/>
      <name val="Arimo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9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0" fillId="0" borderId="6" xfId="0" applyFont="1" applyBorder="1"/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1" fontId="8" fillId="2" borderId="6" xfId="0" applyNumberFormat="1" applyFont="1" applyFill="1" applyBorder="1" applyAlignment="1">
      <alignment horizontal="center"/>
    </xf>
    <xf numFmtId="0" fontId="8" fillId="2" borderId="6" xfId="0" applyFont="1" applyFill="1" applyBorder="1"/>
    <xf numFmtId="0" fontId="8" fillId="0" borderId="0" xfId="0" applyFont="1"/>
    <xf numFmtId="0" fontId="10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49" fontId="8" fillId="2" borderId="6" xfId="0" applyNumberFormat="1" applyFont="1" applyFill="1" applyBorder="1" applyAlignment="1">
      <alignment horizontal="center"/>
    </xf>
    <xf numFmtId="165" fontId="2" fillId="0" borderId="6" xfId="0" applyNumberFormat="1" applyFont="1" applyBorder="1" applyAlignment="1">
      <alignment horizontal="left" vertical="center" wrapText="1"/>
    </xf>
    <xf numFmtId="1" fontId="7" fillId="2" borderId="6" xfId="0" applyNumberFormat="1" applyFont="1" applyFill="1" applyBorder="1" applyAlignment="1">
      <alignment horizontal="center"/>
    </xf>
    <xf numFmtId="0" fontId="10" fillId="0" borderId="0" xfId="0" applyFont="1"/>
    <xf numFmtId="0" fontId="2" fillId="2" borderId="6" xfId="0" applyFont="1" applyFill="1" applyBorder="1" applyAlignment="1">
      <alignment horizontal="left"/>
    </xf>
    <xf numFmtId="0" fontId="2" fillId="0" borderId="6" xfId="0" applyFont="1" applyBorder="1"/>
    <xf numFmtId="0" fontId="3" fillId="0" borderId="0" xfId="0" applyFont="1" applyAlignment="1">
      <alignment horizontal="right"/>
    </xf>
    <xf numFmtId="166" fontId="3" fillId="0" borderId="6" xfId="0" applyNumberFormat="1" applyFont="1" applyBorder="1"/>
    <xf numFmtId="0" fontId="3" fillId="0" borderId="6" xfId="0" applyFont="1" applyBorder="1"/>
    <xf numFmtId="0" fontId="3" fillId="0" borderId="6" xfId="0" applyFont="1" applyBorder="1" applyAlignment="1">
      <alignment horizontal="left"/>
    </xf>
    <xf numFmtId="0" fontId="3" fillId="0" borderId="14" xfId="0" applyFont="1" applyBorder="1"/>
    <xf numFmtId="0" fontId="3" fillId="0" borderId="14" xfId="0" applyFont="1" applyBorder="1" applyAlignment="1">
      <alignment horizontal="left"/>
    </xf>
    <xf numFmtId="1" fontId="3" fillId="0" borderId="14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0" applyFont="1"/>
    <xf numFmtId="1" fontId="7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1" fillId="0" borderId="0" xfId="0" applyFont="1"/>
    <xf numFmtId="0" fontId="1" fillId="0" borderId="1" xfId="0" applyFont="1" applyBorder="1"/>
    <xf numFmtId="0" fontId="13" fillId="0" borderId="1" xfId="0" applyFont="1" applyBorder="1"/>
    <xf numFmtId="0" fontId="11" fillId="0" borderId="0" xfId="0" applyFont="1" applyAlignment="1">
      <alignment vertical="top"/>
    </xf>
    <xf numFmtId="0" fontId="11" fillId="0" borderId="1" xfId="0" applyFont="1" applyBorder="1"/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" fillId="0" borderId="6" xfId="0" applyFont="1" applyBorder="1"/>
    <xf numFmtId="0" fontId="15" fillId="0" borderId="6" xfId="0" applyFont="1" applyBorder="1" applyAlignment="1">
      <alignment horizontal="center" vertical="center"/>
    </xf>
    <xf numFmtId="0" fontId="16" fillId="0" borderId="6" xfId="0" applyFont="1" applyBorder="1"/>
    <xf numFmtId="0" fontId="13" fillId="0" borderId="6" xfId="0" applyFont="1" applyBorder="1" applyAlignment="1">
      <alignment horizontal="center"/>
    </xf>
    <xf numFmtId="0" fontId="13" fillId="0" borderId="14" xfId="0" applyFont="1" applyBorder="1" applyAlignment="1">
      <alignment horizontal="left"/>
    </xf>
    <xf numFmtId="0" fontId="1" fillId="0" borderId="14" xfId="0" applyFont="1" applyBorder="1"/>
    <xf numFmtId="0" fontId="11" fillId="0" borderId="1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textRotation="90"/>
    </xf>
    <xf numFmtId="1" fontId="10" fillId="0" borderId="6" xfId="0" applyNumberFormat="1" applyFont="1" applyBorder="1" applyAlignment="1">
      <alignment horizontal="center" vertical="center" wrapText="1"/>
    </xf>
    <xf numFmtId="1" fontId="17" fillId="0" borderId="6" xfId="0" applyNumberFormat="1" applyFont="1" applyBorder="1" applyAlignment="1">
      <alignment horizontal="center" vertical="center" wrapText="1"/>
    </xf>
    <xf numFmtId="1" fontId="8" fillId="0" borderId="0" xfId="0" applyNumberFormat="1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0" fillId="0" borderId="0" xfId="0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4" fillId="0" borderId="8" xfId="0" applyFont="1" applyBorder="1"/>
    <xf numFmtId="0" fontId="14" fillId="0" borderId="9" xfId="0" applyFont="1" applyBorder="1"/>
    <xf numFmtId="0" fontId="14" fillId="0" borderId="10" xfId="0" applyFont="1" applyBorder="1"/>
    <xf numFmtId="0" fontId="14" fillId="0" borderId="1" xfId="0" applyFont="1" applyBorder="1"/>
    <xf numFmtId="0" fontId="14" fillId="0" borderId="11" xfId="0" applyFont="1" applyBorder="1"/>
    <xf numFmtId="0" fontId="13" fillId="0" borderId="3" xfId="0" applyFont="1" applyBorder="1" applyAlignment="1">
      <alignment horizontal="center" vertical="center"/>
    </xf>
    <xf numFmtId="0" fontId="14" fillId="0" borderId="4" xfId="0" applyFont="1" applyBorder="1"/>
    <xf numFmtId="0" fontId="14" fillId="0" borderId="5" xfId="0" applyFont="1" applyBorder="1"/>
    <xf numFmtId="0" fontId="11" fillId="0" borderId="7" xfId="0" applyFont="1" applyBorder="1" applyAlignment="1">
      <alignment horizontal="center" vertical="center" textRotation="90" wrapText="1"/>
    </xf>
    <xf numFmtId="0" fontId="14" fillId="0" borderId="15" xfId="0" applyFont="1" applyBorder="1"/>
    <xf numFmtId="0" fontId="14" fillId="0" borderId="16" xfId="0" applyFont="1" applyBorder="1"/>
    <xf numFmtId="0" fontId="11" fillId="0" borderId="7" xfId="0" applyFont="1" applyBorder="1" applyAlignment="1">
      <alignment horizontal="center" vertical="center" textRotation="90"/>
    </xf>
    <xf numFmtId="0" fontId="11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textRotation="90"/>
    </xf>
    <xf numFmtId="0" fontId="14" fillId="0" borderId="13" xfId="0" applyFont="1" applyBorder="1"/>
    <xf numFmtId="0" fontId="14" fillId="0" borderId="14" xfId="0" applyFont="1" applyBorder="1"/>
    <xf numFmtId="0" fontId="11" fillId="0" borderId="7" xfId="0" applyFont="1" applyBorder="1" applyAlignment="1">
      <alignment horizontal="center" vertical="center" wrapText="1"/>
    </xf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 vertical="top" wrapText="1"/>
    </xf>
    <xf numFmtId="0" fontId="14" fillId="0" borderId="2" xfId="0" applyFont="1" applyBorder="1"/>
    <xf numFmtId="0" fontId="13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5" fillId="0" borderId="12" xfId="0" applyFont="1" applyBorder="1" applyAlignment="1">
      <alignment horizontal="center" textRotation="90"/>
    </xf>
    <xf numFmtId="0" fontId="4" fillId="0" borderId="13" xfId="0" applyFont="1" applyBorder="1"/>
    <xf numFmtId="0" fontId="4" fillId="0" borderId="14" xfId="0" applyFont="1" applyBorder="1"/>
    <xf numFmtId="0" fontId="9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0" fillId="0" borderId="0" xfId="0"/>
    <xf numFmtId="0" fontId="4" fillId="0" borderId="17" xfId="0" applyFont="1" applyBorder="1"/>
    <xf numFmtId="0" fontId="8" fillId="0" borderId="12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textRotation="90" wrapText="1"/>
    </xf>
    <xf numFmtId="16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right" wrapText="1"/>
    </xf>
    <xf numFmtId="0" fontId="2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rriculu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itle%20p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iculum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000"/>
  <sheetViews>
    <sheetView topLeftCell="A70" workbookViewId="0">
      <selection activeCell="K7" sqref="K7"/>
    </sheetView>
  </sheetViews>
  <sheetFormatPr defaultColWidth="14.44140625" defaultRowHeight="15" customHeight="1"/>
  <cols>
    <col min="1" max="1" width="5.88671875" style="46" customWidth="1"/>
    <col min="2" max="3" width="9.109375" style="46" hidden="1" customWidth="1"/>
    <col min="4" max="4" width="3.44140625" style="46" hidden="1" customWidth="1"/>
    <col min="5" max="5" width="4" style="46" hidden="1" customWidth="1"/>
    <col min="6" max="6" width="4.33203125" style="46" customWidth="1"/>
    <col min="7" max="7" width="4" style="46" customWidth="1"/>
    <col min="8" max="8" width="3.44140625" style="46" customWidth="1"/>
    <col min="9" max="9" width="3.109375" style="46" customWidth="1"/>
    <col min="10" max="10" width="3.44140625" style="46" customWidth="1"/>
    <col min="11" max="11" width="4.44140625" style="46" customWidth="1"/>
    <col min="12" max="12" width="3.44140625" style="46" customWidth="1"/>
    <col min="13" max="13" width="4.109375" style="46" customWidth="1"/>
    <col min="14" max="14" width="4.44140625" style="46" customWidth="1"/>
    <col min="15" max="15" width="3.21875" style="46" customWidth="1"/>
    <col min="16" max="16" width="3.5546875" style="46" customWidth="1"/>
    <col min="17" max="19" width="3.44140625" style="46" customWidth="1"/>
    <col min="20" max="20" width="4.33203125" style="46" customWidth="1"/>
    <col min="21" max="28" width="3.44140625" style="46" customWidth="1"/>
    <col min="29" max="29" width="3.6640625" style="46" customWidth="1"/>
    <col min="30" max="32" width="3.44140625" style="46" customWidth="1"/>
    <col min="33" max="33" width="3.77734375" style="46" customWidth="1"/>
    <col min="34" max="45" width="3.44140625" style="46" customWidth="1"/>
    <col min="46" max="46" width="3.6640625" style="46" customWidth="1"/>
    <col min="47" max="54" width="3.44140625" style="46" customWidth="1"/>
    <col min="55" max="55" width="3.5546875" style="46" customWidth="1"/>
    <col min="56" max="57" width="3.44140625" style="46" customWidth="1"/>
    <col min="58" max="58" width="27.33203125" style="46" customWidth="1"/>
    <col min="59" max="59" width="8.88671875" style="46" customWidth="1"/>
    <col min="60" max="60" width="6.5546875" style="46" customWidth="1"/>
    <col min="61" max="16384" width="14.44140625" style="46"/>
  </cols>
  <sheetData>
    <row r="1" spans="1:59" ht="18" customHeight="1">
      <c r="A1" s="106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"/>
    </row>
    <row r="2" spans="1:59" ht="25.5" customHeight="1">
      <c r="F2" s="107" t="s">
        <v>84</v>
      </c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</row>
    <row r="3" spans="1:59" ht="18" customHeight="1">
      <c r="F3" s="108" t="s">
        <v>1</v>
      </c>
      <c r="G3" s="105"/>
      <c r="H3" s="105"/>
      <c r="I3" s="105"/>
      <c r="J3" s="105"/>
      <c r="K3" s="105"/>
      <c r="L3" s="105"/>
      <c r="M3" s="105"/>
      <c r="N3" s="1"/>
      <c r="O3" s="1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</row>
    <row r="4" spans="1:59" ht="18" customHeight="1">
      <c r="F4" s="48" t="s">
        <v>85</v>
      </c>
      <c r="G4" s="48"/>
      <c r="H4" s="48"/>
      <c r="I4" s="48"/>
      <c r="J4" s="48"/>
      <c r="K4" s="48"/>
      <c r="L4" s="48"/>
      <c r="M4" s="48"/>
      <c r="N4" s="1"/>
      <c r="O4" s="1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</row>
    <row r="5" spans="1:59" ht="18" customHeight="1">
      <c r="F5" s="49" t="s">
        <v>86</v>
      </c>
      <c r="G5" s="49"/>
      <c r="H5" s="49"/>
      <c r="I5" s="49"/>
      <c r="J5" s="49"/>
      <c r="K5" s="49"/>
      <c r="L5" s="49"/>
      <c r="M5" s="49"/>
      <c r="N5" s="1"/>
      <c r="O5" s="1"/>
      <c r="R5" s="47" t="s">
        <v>2</v>
      </c>
      <c r="S5" s="47"/>
      <c r="T5" s="47"/>
      <c r="U5" s="47"/>
      <c r="V5" s="47"/>
      <c r="W5" s="47"/>
      <c r="X5" s="47"/>
      <c r="Y5" s="47"/>
      <c r="Z5" s="109" t="s">
        <v>3</v>
      </c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50"/>
      <c r="AL5" s="50"/>
      <c r="AM5" s="50"/>
      <c r="AN5" s="50"/>
      <c r="AO5" s="50"/>
      <c r="AP5" s="50"/>
      <c r="AQ5" s="50"/>
      <c r="AR5" s="51"/>
    </row>
    <row r="6" spans="1:59" ht="18" customHeight="1">
      <c r="F6" s="49" t="s">
        <v>4</v>
      </c>
      <c r="G6" s="1"/>
      <c r="H6" s="1"/>
      <c r="I6" s="83"/>
      <c r="J6" s="83"/>
      <c r="K6" s="84"/>
      <c r="L6" s="83"/>
      <c r="M6" s="83"/>
      <c r="N6" s="83"/>
      <c r="O6" s="1"/>
      <c r="AO6" s="47"/>
      <c r="AP6" s="47"/>
      <c r="AQ6" s="47"/>
      <c r="AR6" s="47"/>
      <c r="AS6" s="47"/>
      <c r="AT6" s="47"/>
      <c r="AU6" s="47"/>
      <c r="AV6" s="47"/>
      <c r="AW6" s="47"/>
      <c r="AX6" s="47"/>
      <c r="AZ6" s="47"/>
      <c r="BA6" s="47"/>
      <c r="BB6" s="47"/>
      <c r="BC6" s="47"/>
      <c r="BD6" s="47"/>
      <c r="BE6" s="47"/>
      <c r="BF6" s="47"/>
    </row>
    <row r="7" spans="1:59" ht="39.6" customHeight="1">
      <c r="F7" s="49"/>
      <c r="G7" s="1"/>
      <c r="H7" s="1"/>
      <c r="I7" s="1"/>
      <c r="J7" s="1"/>
      <c r="K7" s="1" t="s">
        <v>141</v>
      </c>
      <c r="L7" s="1"/>
      <c r="M7" s="1"/>
      <c r="N7" s="1"/>
      <c r="O7" s="1"/>
      <c r="Q7" s="1"/>
      <c r="R7" s="52" t="s">
        <v>5</v>
      </c>
      <c r="S7" s="47"/>
      <c r="T7" s="47"/>
      <c r="U7" s="47"/>
      <c r="V7" s="47"/>
      <c r="W7" s="47"/>
      <c r="X7" s="47"/>
      <c r="Y7" s="47"/>
      <c r="Z7" s="110" t="s">
        <v>126</v>
      </c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53"/>
      <c r="AS7" s="47" t="s">
        <v>87</v>
      </c>
      <c r="AT7" s="1"/>
      <c r="AU7" s="1"/>
      <c r="AV7" s="47"/>
      <c r="AW7" s="47"/>
      <c r="AY7" s="54" t="s">
        <v>6</v>
      </c>
      <c r="AZ7" s="54"/>
      <c r="BA7" s="54"/>
      <c r="BB7" s="54" t="s">
        <v>123</v>
      </c>
      <c r="BC7" s="54"/>
      <c r="BD7" s="54"/>
      <c r="BE7" s="54"/>
      <c r="BF7" s="54" t="s">
        <v>124</v>
      </c>
    </row>
    <row r="8" spans="1:59" ht="18" customHeight="1">
      <c r="F8" s="49" t="s">
        <v>7</v>
      </c>
      <c r="G8" s="1"/>
      <c r="H8" s="1"/>
      <c r="I8" s="1"/>
      <c r="J8" s="1"/>
      <c r="K8" s="1"/>
      <c r="L8" s="1"/>
      <c r="M8" s="1"/>
      <c r="N8" s="1"/>
      <c r="O8" s="1"/>
      <c r="Y8" s="47"/>
      <c r="AE8" s="49"/>
      <c r="AF8" s="49"/>
      <c r="AG8" s="49"/>
      <c r="AH8" s="49"/>
      <c r="AI8" s="49"/>
      <c r="AJ8" s="49"/>
      <c r="AK8" s="49"/>
      <c r="AL8" s="49"/>
      <c r="AM8" s="49"/>
      <c r="AN8" s="49"/>
      <c r="AR8" s="1"/>
      <c r="AS8" s="1"/>
      <c r="AT8" s="1"/>
      <c r="AU8" s="1"/>
      <c r="AV8" s="1"/>
      <c r="AW8" s="1"/>
      <c r="AX8" s="1"/>
      <c r="AY8" s="82" t="s">
        <v>125</v>
      </c>
      <c r="AZ8" s="57"/>
      <c r="BA8" s="57"/>
      <c r="BB8" s="57"/>
      <c r="BC8" s="57"/>
      <c r="BD8" s="82"/>
      <c r="BE8" s="82"/>
      <c r="BF8" s="82"/>
    </row>
    <row r="9" spans="1:59" ht="34.200000000000003" customHeight="1">
      <c r="F9" s="49"/>
      <c r="G9" s="1"/>
      <c r="H9" s="1"/>
      <c r="I9" s="1"/>
      <c r="J9" s="1"/>
      <c r="K9" s="1"/>
      <c r="L9" s="1"/>
      <c r="M9" s="1"/>
      <c r="N9" s="1"/>
      <c r="O9" s="1"/>
      <c r="R9" s="47" t="s">
        <v>8</v>
      </c>
      <c r="S9" s="47"/>
      <c r="T9" s="47"/>
      <c r="U9" s="47"/>
      <c r="V9" s="47"/>
      <c r="X9" s="53"/>
      <c r="Y9" s="53"/>
      <c r="Z9" s="55" t="s">
        <v>127</v>
      </c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3"/>
      <c r="AS9" s="57" t="s">
        <v>88</v>
      </c>
      <c r="AT9" s="1"/>
      <c r="AU9" s="1"/>
      <c r="AV9" s="1"/>
      <c r="AW9" s="1"/>
      <c r="AY9" s="54" t="s">
        <v>9</v>
      </c>
      <c r="AZ9" s="58"/>
      <c r="BA9" s="58"/>
      <c r="BB9" s="58"/>
      <c r="BC9" s="58"/>
      <c r="BD9" s="58"/>
      <c r="BE9" s="58"/>
      <c r="BF9" s="58"/>
    </row>
    <row r="10" spans="1:59" ht="18" customHeight="1">
      <c r="F10" s="59"/>
      <c r="G10" s="58"/>
      <c r="H10" s="58"/>
      <c r="I10" s="58"/>
      <c r="J10" s="1"/>
      <c r="K10" s="49" t="s">
        <v>10</v>
      </c>
      <c r="L10" s="1"/>
      <c r="M10" s="1"/>
      <c r="N10" s="1"/>
      <c r="O10" s="1"/>
      <c r="Z10" s="82" t="s">
        <v>128</v>
      </c>
      <c r="AF10" s="49"/>
      <c r="AR10" s="1"/>
      <c r="AS10" s="1"/>
      <c r="AT10" s="1"/>
      <c r="AU10" s="1"/>
      <c r="AV10" s="1"/>
      <c r="AW10" s="1"/>
      <c r="AX10" s="1"/>
      <c r="AZ10" s="1"/>
      <c r="BA10" s="1"/>
      <c r="BB10" s="1"/>
      <c r="BC10" s="1"/>
    </row>
    <row r="11" spans="1:59" ht="18" customHeight="1">
      <c r="F11" s="49"/>
      <c r="G11" s="1"/>
      <c r="H11" s="1"/>
      <c r="I11" s="1"/>
      <c r="J11" s="1"/>
      <c r="K11" s="1"/>
      <c r="L11" s="49"/>
      <c r="M11" s="1"/>
      <c r="N11" s="1"/>
      <c r="O11" s="1"/>
      <c r="R11" s="60" t="s">
        <v>11</v>
      </c>
      <c r="Z11" s="58"/>
      <c r="AA11" s="58"/>
      <c r="AB11" s="61" t="s">
        <v>129</v>
      </c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1"/>
      <c r="AS11" s="57" t="s">
        <v>89</v>
      </c>
      <c r="AT11" s="1"/>
      <c r="AU11" s="1"/>
      <c r="AV11" s="1"/>
      <c r="AW11" s="1"/>
      <c r="AX11" s="1"/>
      <c r="AY11" s="54" t="s">
        <v>12</v>
      </c>
      <c r="AZ11" s="58"/>
      <c r="BA11" s="58"/>
      <c r="BB11" s="58"/>
      <c r="BC11" s="58"/>
      <c r="BD11" s="58"/>
      <c r="BE11" s="58"/>
      <c r="BF11" s="58"/>
    </row>
    <row r="12" spans="1:59" ht="20.25" customHeight="1">
      <c r="R12" s="47"/>
      <c r="T12" s="47"/>
      <c r="U12" s="47"/>
      <c r="V12" s="47"/>
      <c r="W12" s="47"/>
      <c r="X12" s="47"/>
      <c r="Z12" s="47"/>
      <c r="AA12" s="53"/>
      <c r="AB12" s="53"/>
      <c r="AC12" s="53"/>
      <c r="AD12" s="51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1"/>
      <c r="AU12" s="1"/>
      <c r="AV12" s="1"/>
      <c r="AW12" s="1"/>
      <c r="AX12" s="1"/>
      <c r="AZ12" s="1"/>
      <c r="BA12" s="1"/>
      <c r="BB12" s="1"/>
      <c r="BC12" s="1"/>
    </row>
    <row r="13" spans="1:59" ht="20.25" customHeight="1"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49"/>
      <c r="AD13" s="57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Z13" s="1"/>
      <c r="BA13" s="1"/>
      <c r="BB13" s="1"/>
      <c r="BC13" s="1"/>
      <c r="BD13" s="1"/>
      <c r="BE13" s="1"/>
      <c r="BF13" s="1"/>
      <c r="BG13" s="1"/>
    </row>
    <row r="14" spans="1:59" ht="20.25" customHeight="1">
      <c r="A14" s="47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47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1"/>
      <c r="AF14" s="57"/>
      <c r="AG14" s="57"/>
      <c r="AH14" s="57"/>
      <c r="AI14" s="57"/>
      <c r="AJ14" s="57"/>
      <c r="AK14" s="1"/>
      <c r="AL14" s="1"/>
      <c r="AM14" s="1"/>
      <c r="AN14" s="107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</row>
    <row r="15" spans="1:59" ht="15.75" customHeight="1">
      <c r="F15" s="107" t="s">
        <v>90</v>
      </c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</row>
    <row r="16" spans="1:59" ht="15.75" customHeight="1"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</row>
    <row r="17" spans="1:59" ht="15.75" customHeight="1">
      <c r="A17" s="99" t="s">
        <v>13</v>
      </c>
      <c r="B17" s="93"/>
      <c r="C17" s="93"/>
      <c r="D17" s="93"/>
      <c r="E17" s="93"/>
      <c r="F17" s="94"/>
      <c r="G17" s="99" t="s">
        <v>14</v>
      </c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4"/>
      <c r="AC17" s="99" t="s">
        <v>15</v>
      </c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4"/>
    </row>
    <row r="18" spans="1:59" ht="15.75" customHeight="1">
      <c r="A18" s="99" t="s">
        <v>16</v>
      </c>
      <c r="B18" s="93"/>
      <c r="C18" s="93"/>
      <c r="D18" s="93"/>
      <c r="E18" s="93"/>
      <c r="F18" s="94"/>
      <c r="G18" s="92" t="s">
        <v>17</v>
      </c>
      <c r="H18" s="93"/>
      <c r="I18" s="93"/>
      <c r="J18" s="94"/>
      <c r="K18" s="92" t="s">
        <v>18</v>
      </c>
      <c r="L18" s="93"/>
      <c r="M18" s="93"/>
      <c r="N18" s="93"/>
      <c r="O18" s="94"/>
      <c r="P18" s="112" t="s">
        <v>19</v>
      </c>
      <c r="Q18" s="93"/>
      <c r="R18" s="93"/>
      <c r="S18" s="94"/>
      <c r="T18" s="112" t="s">
        <v>20</v>
      </c>
      <c r="U18" s="93"/>
      <c r="V18" s="93"/>
      <c r="W18" s="93"/>
      <c r="X18" s="94"/>
      <c r="Y18" s="112" t="s">
        <v>21</v>
      </c>
      <c r="Z18" s="93"/>
      <c r="AA18" s="93"/>
      <c r="AB18" s="94"/>
      <c r="AC18" s="112" t="s">
        <v>22</v>
      </c>
      <c r="AD18" s="93"/>
      <c r="AE18" s="93"/>
      <c r="AF18" s="94"/>
      <c r="AG18" s="112" t="s">
        <v>23</v>
      </c>
      <c r="AH18" s="93"/>
      <c r="AI18" s="93"/>
      <c r="AJ18" s="94"/>
      <c r="AK18" s="112" t="s">
        <v>24</v>
      </c>
      <c r="AL18" s="93"/>
      <c r="AM18" s="93"/>
      <c r="AN18" s="93"/>
      <c r="AO18" s="94"/>
      <c r="AP18" s="112" t="s">
        <v>25</v>
      </c>
      <c r="AQ18" s="93"/>
      <c r="AR18" s="93"/>
      <c r="AS18" s="94"/>
      <c r="AT18" s="112" t="s">
        <v>26</v>
      </c>
      <c r="AU18" s="93"/>
      <c r="AV18" s="93"/>
      <c r="AW18" s="94"/>
      <c r="AX18" s="112" t="s">
        <v>27</v>
      </c>
      <c r="AY18" s="93"/>
      <c r="AZ18" s="93"/>
      <c r="BA18" s="93"/>
      <c r="BB18" s="94"/>
      <c r="BC18" s="112" t="s">
        <v>28</v>
      </c>
      <c r="BD18" s="93"/>
      <c r="BE18" s="93"/>
      <c r="BF18" s="94"/>
    </row>
    <row r="19" spans="1:59" ht="18.75" customHeight="1">
      <c r="A19" s="99" t="s">
        <v>29</v>
      </c>
      <c r="B19" s="93"/>
      <c r="C19" s="93"/>
      <c r="D19" s="93"/>
      <c r="E19" s="93"/>
      <c r="F19" s="94"/>
      <c r="G19" s="63">
        <v>1</v>
      </c>
      <c r="H19" s="63">
        <f t="shared" ref="H19:BF19" si="0">G19+1</f>
        <v>2</v>
      </c>
      <c r="I19" s="63">
        <f t="shared" si="0"/>
        <v>3</v>
      </c>
      <c r="J19" s="63">
        <f t="shared" si="0"/>
        <v>4</v>
      </c>
      <c r="K19" s="63">
        <f t="shared" si="0"/>
        <v>5</v>
      </c>
      <c r="L19" s="63">
        <f t="shared" si="0"/>
        <v>6</v>
      </c>
      <c r="M19" s="63">
        <f t="shared" si="0"/>
        <v>7</v>
      </c>
      <c r="N19" s="63">
        <f t="shared" si="0"/>
        <v>8</v>
      </c>
      <c r="O19" s="63">
        <f t="shared" si="0"/>
        <v>9</v>
      </c>
      <c r="P19" s="63">
        <f t="shared" si="0"/>
        <v>10</v>
      </c>
      <c r="Q19" s="63">
        <f t="shared" si="0"/>
        <v>11</v>
      </c>
      <c r="R19" s="63">
        <f t="shared" si="0"/>
        <v>12</v>
      </c>
      <c r="S19" s="63">
        <f t="shared" si="0"/>
        <v>13</v>
      </c>
      <c r="T19" s="63">
        <f t="shared" si="0"/>
        <v>14</v>
      </c>
      <c r="U19" s="63">
        <f t="shared" si="0"/>
        <v>15</v>
      </c>
      <c r="V19" s="63">
        <f t="shared" si="0"/>
        <v>16</v>
      </c>
      <c r="W19" s="63">
        <f t="shared" si="0"/>
        <v>17</v>
      </c>
      <c r="X19" s="63">
        <f t="shared" si="0"/>
        <v>18</v>
      </c>
      <c r="Y19" s="63">
        <f t="shared" si="0"/>
        <v>19</v>
      </c>
      <c r="Z19" s="63">
        <f t="shared" si="0"/>
        <v>20</v>
      </c>
      <c r="AA19" s="63">
        <f t="shared" si="0"/>
        <v>21</v>
      </c>
      <c r="AB19" s="63">
        <f t="shared" si="0"/>
        <v>22</v>
      </c>
      <c r="AC19" s="63">
        <f t="shared" si="0"/>
        <v>23</v>
      </c>
      <c r="AD19" s="63">
        <f t="shared" si="0"/>
        <v>24</v>
      </c>
      <c r="AE19" s="63">
        <f t="shared" si="0"/>
        <v>25</v>
      </c>
      <c r="AF19" s="63">
        <f t="shared" si="0"/>
        <v>26</v>
      </c>
      <c r="AG19" s="63">
        <f t="shared" si="0"/>
        <v>27</v>
      </c>
      <c r="AH19" s="63">
        <f t="shared" si="0"/>
        <v>28</v>
      </c>
      <c r="AI19" s="63">
        <f t="shared" si="0"/>
        <v>29</v>
      </c>
      <c r="AJ19" s="63">
        <f t="shared" si="0"/>
        <v>30</v>
      </c>
      <c r="AK19" s="63">
        <f t="shared" si="0"/>
        <v>31</v>
      </c>
      <c r="AL19" s="63">
        <f t="shared" si="0"/>
        <v>32</v>
      </c>
      <c r="AM19" s="63">
        <f t="shared" si="0"/>
        <v>33</v>
      </c>
      <c r="AN19" s="63">
        <f t="shared" si="0"/>
        <v>34</v>
      </c>
      <c r="AO19" s="63">
        <f t="shared" si="0"/>
        <v>35</v>
      </c>
      <c r="AP19" s="63">
        <f t="shared" si="0"/>
        <v>36</v>
      </c>
      <c r="AQ19" s="63">
        <f t="shared" si="0"/>
        <v>37</v>
      </c>
      <c r="AR19" s="63">
        <f t="shared" si="0"/>
        <v>38</v>
      </c>
      <c r="AS19" s="63">
        <f t="shared" si="0"/>
        <v>39</v>
      </c>
      <c r="AT19" s="63">
        <f t="shared" si="0"/>
        <v>40</v>
      </c>
      <c r="AU19" s="63">
        <f t="shared" si="0"/>
        <v>41</v>
      </c>
      <c r="AV19" s="63">
        <f t="shared" si="0"/>
        <v>42</v>
      </c>
      <c r="AW19" s="63">
        <f t="shared" si="0"/>
        <v>43</v>
      </c>
      <c r="AX19" s="63">
        <f t="shared" si="0"/>
        <v>44</v>
      </c>
      <c r="AY19" s="63">
        <f t="shared" si="0"/>
        <v>45</v>
      </c>
      <c r="AZ19" s="63">
        <f t="shared" si="0"/>
        <v>46</v>
      </c>
      <c r="BA19" s="63">
        <f t="shared" si="0"/>
        <v>47</v>
      </c>
      <c r="BB19" s="63">
        <f t="shared" si="0"/>
        <v>48</v>
      </c>
      <c r="BC19" s="63">
        <f t="shared" si="0"/>
        <v>49</v>
      </c>
      <c r="BD19" s="63">
        <f t="shared" si="0"/>
        <v>50</v>
      </c>
      <c r="BE19" s="63">
        <f t="shared" si="0"/>
        <v>51</v>
      </c>
      <c r="BF19" s="63">
        <f t="shared" si="0"/>
        <v>52</v>
      </c>
    </row>
    <row r="20" spans="1:59" ht="18.75" hidden="1" customHeight="1">
      <c r="A20" s="100"/>
      <c r="B20" s="87"/>
      <c r="C20" s="87"/>
      <c r="D20" s="87"/>
      <c r="E20" s="87"/>
      <c r="F20" s="88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</row>
    <row r="21" spans="1:59" ht="3.75" hidden="1" customHeight="1">
      <c r="A21" s="89"/>
      <c r="B21" s="90"/>
      <c r="C21" s="90"/>
      <c r="D21" s="90"/>
      <c r="E21" s="90"/>
      <c r="F21" s="91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</row>
    <row r="22" spans="1:59" ht="29.25" customHeight="1">
      <c r="A22" s="101" t="s">
        <v>30</v>
      </c>
      <c r="B22" s="65"/>
      <c r="C22" s="65"/>
      <c r="D22" s="65"/>
      <c r="E22" s="65"/>
      <c r="F22" s="64">
        <v>1</v>
      </c>
      <c r="G22" s="66" t="s">
        <v>31</v>
      </c>
      <c r="H22" s="66" t="s">
        <v>31</v>
      </c>
      <c r="I22" s="66" t="s">
        <v>31</v>
      </c>
      <c r="J22" s="66" t="s">
        <v>31</v>
      </c>
      <c r="K22" s="66" t="s">
        <v>31</v>
      </c>
      <c r="L22" s="66" t="s">
        <v>31</v>
      </c>
      <c r="M22" s="66" t="s">
        <v>31</v>
      </c>
      <c r="N22" s="66" t="s">
        <v>31</v>
      </c>
      <c r="O22" s="66" t="s">
        <v>31</v>
      </c>
      <c r="P22" s="66" t="s">
        <v>31</v>
      </c>
      <c r="Q22" s="66" t="s">
        <v>31</v>
      </c>
      <c r="R22" s="66" t="s">
        <v>31</v>
      </c>
      <c r="S22" s="66" t="s">
        <v>31</v>
      </c>
      <c r="T22" s="66" t="s">
        <v>31</v>
      </c>
      <c r="U22" s="66" t="s">
        <v>31</v>
      </c>
      <c r="V22" s="66" t="s">
        <v>31</v>
      </c>
      <c r="W22" s="66" t="s">
        <v>31</v>
      </c>
      <c r="X22" s="66" t="s">
        <v>99</v>
      </c>
      <c r="Y22" s="66" t="s">
        <v>99</v>
      </c>
      <c r="Z22" s="66" t="s">
        <v>32</v>
      </c>
      <c r="AA22" s="66" t="s">
        <v>32</v>
      </c>
      <c r="AB22" s="66" t="s">
        <v>32</v>
      </c>
      <c r="AC22" s="66" t="s">
        <v>31</v>
      </c>
      <c r="AD22" s="66" t="s">
        <v>31</v>
      </c>
      <c r="AE22" s="66" t="s">
        <v>31</v>
      </c>
      <c r="AF22" s="66" t="s">
        <v>31</v>
      </c>
      <c r="AG22" s="66" t="s">
        <v>31</v>
      </c>
      <c r="AH22" s="66" t="s">
        <v>31</v>
      </c>
      <c r="AI22" s="66" t="s">
        <v>31</v>
      </c>
      <c r="AJ22" s="66" t="s">
        <v>31</v>
      </c>
      <c r="AK22" s="66" t="s">
        <v>31</v>
      </c>
      <c r="AL22" s="66" t="s">
        <v>31</v>
      </c>
      <c r="AM22" s="66" t="s">
        <v>31</v>
      </c>
      <c r="AN22" s="66" t="s">
        <v>31</v>
      </c>
      <c r="AO22" s="66" t="s">
        <v>31</v>
      </c>
      <c r="AP22" s="66" t="s">
        <v>31</v>
      </c>
      <c r="AQ22" s="66" t="s">
        <v>31</v>
      </c>
      <c r="AR22" s="66" t="s">
        <v>31</v>
      </c>
      <c r="AS22" s="66" t="s">
        <v>31</v>
      </c>
      <c r="AT22" s="66" t="s">
        <v>32</v>
      </c>
      <c r="AU22" s="66" t="s">
        <v>32</v>
      </c>
      <c r="AV22" s="66" t="s">
        <v>32</v>
      </c>
      <c r="AW22" s="66" t="s">
        <v>99</v>
      </c>
      <c r="AX22" s="66" t="s">
        <v>99</v>
      </c>
      <c r="AY22" s="66" t="s">
        <v>99</v>
      </c>
      <c r="AZ22" s="66" t="s">
        <v>99</v>
      </c>
      <c r="BA22" s="66" t="s">
        <v>99</v>
      </c>
      <c r="BB22" s="66" t="s">
        <v>99</v>
      </c>
      <c r="BC22" s="66" t="s">
        <v>99</v>
      </c>
      <c r="BD22" s="66" t="s">
        <v>99</v>
      </c>
      <c r="BE22" s="66" t="s">
        <v>99</v>
      </c>
      <c r="BF22" s="66" t="s">
        <v>99</v>
      </c>
    </row>
    <row r="23" spans="1:59" ht="29.25" customHeight="1">
      <c r="A23" s="102"/>
      <c r="B23" s="65"/>
      <c r="C23" s="65"/>
      <c r="D23" s="65"/>
      <c r="E23" s="65"/>
      <c r="F23" s="64">
        <v>2</v>
      </c>
      <c r="G23" s="66" t="s">
        <v>31</v>
      </c>
      <c r="H23" s="66" t="s">
        <v>31</v>
      </c>
      <c r="I23" s="66" t="s">
        <v>31</v>
      </c>
      <c r="J23" s="66" t="s">
        <v>31</v>
      </c>
      <c r="K23" s="66" t="s">
        <v>93</v>
      </c>
      <c r="L23" s="66" t="s">
        <v>93</v>
      </c>
      <c r="M23" s="66" t="s">
        <v>93</v>
      </c>
      <c r="N23" s="66" t="s">
        <v>93</v>
      </c>
      <c r="O23" s="66" t="s">
        <v>93</v>
      </c>
      <c r="P23" s="66" t="s">
        <v>93</v>
      </c>
      <c r="Q23" s="66" t="s">
        <v>99</v>
      </c>
      <c r="R23" s="66" t="s">
        <v>99</v>
      </c>
      <c r="S23" s="66" t="s">
        <v>99</v>
      </c>
      <c r="T23" s="66" t="s">
        <v>99</v>
      </c>
      <c r="U23" s="66" t="s">
        <v>95</v>
      </c>
      <c r="V23" s="66" t="s">
        <v>95</v>
      </c>
      <c r="W23" s="66" t="s">
        <v>95</v>
      </c>
      <c r="X23" s="66" t="s">
        <v>95</v>
      </c>
      <c r="Y23" s="66" t="s">
        <v>95</v>
      </c>
      <c r="Z23" s="66" t="s">
        <v>95</v>
      </c>
      <c r="AA23" s="66" t="s">
        <v>95</v>
      </c>
      <c r="AB23" s="66" t="s">
        <v>95</v>
      </c>
      <c r="AC23" s="66" t="s">
        <v>95</v>
      </c>
      <c r="AD23" s="66" t="s">
        <v>95</v>
      </c>
      <c r="AE23" s="66" t="s">
        <v>97</v>
      </c>
      <c r="AF23" s="66" t="s">
        <v>97</v>
      </c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</row>
    <row r="24" spans="1:59" ht="0.75" customHeight="1">
      <c r="A24" s="103"/>
      <c r="B24" s="67"/>
      <c r="C24" s="67"/>
      <c r="D24" s="67"/>
      <c r="E24" s="67"/>
      <c r="F24" s="68" t="s">
        <v>33</v>
      </c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</row>
    <row r="25" spans="1:59" ht="15.75" customHeight="1">
      <c r="A25" s="47" t="s">
        <v>34</v>
      </c>
      <c r="B25" s="48"/>
      <c r="C25" s="48"/>
      <c r="D25" s="48"/>
      <c r="E25" s="69" t="s">
        <v>35</v>
      </c>
      <c r="G25" s="48"/>
      <c r="H25" s="48"/>
      <c r="I25" s="70" t="s">
        <v>31</v>
      </c>
      <c r="J25" s="48" t="s">
        <v>91</v>
      </c>
      <c r="N25" s="48"/>
      <c r="O25" s="48"/>
      <c r="P25" s="71" t="s">
        <v>32</v>
      </c>
      <c r="Q25" s="48" t="s">
        <v>119</v>
      </c>
      <c r="R25" s="48"/>
      <c r="S25" s="48"/>
      <c r="V25" s="72" t="s">
        <v>93</v>
      </c>
      <c r="W25" s="48" t="s">
        <v>94</v>
      </c>
      <c r="X25" s="48"/>
      <c r="Y25" s="48"/>
      <c r="AA25" s="72" t="s">
        <v>95</v>
      </c>
      <c r="AB25" s="48" t="s">
        <v>121</v>
      </c>
      <c r="AD25" s="48"/>
      <c r="AE25" s="48"/>
      <c r="AF25" s="48"/>
      <c r="AG25" s="48"/>
      <c r="AH25" s="48"/>
      <c r="AI25" s="72" t="s">
        <v>97</v>
      </c>
      <c r="AJ25" s="73" t="s">
        <v>98</v>
      </c>
      <c r="AO25" s="48"/>
      <c r="AT25" s="74" t="s">
        <v>99</v>
      </c>
      <c r="AU25" s="48" t="s">
        <v>100</v>
      </c>
    </row>
    <row r="26" spans="1:59" ht="15.6" customHeight="1">
      <c r="A26" s="47"/>
      <c r="B26" s="48"/>
      <c r="C26" s="48"/>
      <c r="D26" s="48"/>
      <c r="E26" s="48"/>
      <c r="F26" s="48"/>
      <c r="G26" s="48"/>
      <c r="H26" s="48"/>
      <c r="I26" s="62"/>
      <c r="J26" s="48"/>
      <c r="K26" s="48"/>
      <c r="L26" s="48"/>
      <c r="M26" s="48"/>
      <c r="N26" s="75"/>
      <c r="O26" s="48"/>
      <c r="P26" s="48"/>
      <c r="Q26" s="48" t="s">
        <v>120</v>
      </c>
      <c r="R26" s="75"/>
      <c r="S26" s="48"/>
      <c r="T26" s="48"/>
      <c r="U26" s="48"/>
      <c r="V26" s="48"/>
      <c r="W26" s="48"/>
      <c r="X26" s="75"/>
      <c r="Y26" s="48"/>
      <c r="Z26" s="48"/>
      <c r="AA26" s="48"/>
      <c r="AB26" s="48" t="s">
        <v>122</v>
      </c>
      <c r="AC26" s="48"/>
      <c r="AD26" s="48"/>
      <c r="AE26" s="48"/>
      <c r="AF26" s="48"/>
      <c r="AG26" s="48"/>
      <c r="AH26" s="48"/>
      <c r="AI26" s="76"/>
      <c r="AJ26" s="48"/>
      <c r="AK26" s="48"/>
    </row>
    <row r="27" spans="1:59" ht="30" customHeight="1">
      <c r="A27" s="49"/>
      <c r="B27" s="49"/>
      <c r="C27" s="49"/>
      <c r="D27" s="49"/>
      <c r="E27" s="49"/>
      <c r="F27" s="57" t="s">
        <v>36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57" t="s">
        <v>102</v>
      </c>
      <c r="AC27" s="49"/>
      <c r="AD27" s="49"/>
      <c r="AE27" s="49"/>
      <c r="AF27" s="49"/>
      <c r="AG27" s="49"/>
      <c r="AH27" s="49"/>
      <c r="AI27" s="49"/>
      <c r="AJ27" s="49"/>
      <c r="AK27" s="49"/>
      <c r="AL27" s="76"/>
      <c r="AM27" s="76"/>
      <c r="AN27" s="76"/>
      <c r="AO27" s="76"/>
      <c r="AP27" s="77" t="s">
        <v>103</v>
      </c>
      <c r="AQ27" s="48"/>
      <c r="AR27" s="75"/>
      <c r="AS27" s="48"/>
      <c r="AT27" s="75"/>
      <c r="AU27" s="76"/>
      <c r="AV27" s="75"/>
      <c r="AW27" s="49"/>
      <c r="AX27" s="49"/>
      <c r="AY27" s="49"/>
      <c r="AZ27" s="49"/>
      <c r="BA27" s="49"/>
      <c r="BB27" s="49"/>
      <c r="BC27" s="49"/>
      <c r="BD27" s="49"/>
    </row>
    <row r="28" spans="1:59" ht="12.75" customHeight="1">
      <c r="A28" s="95" t="s">
        <v>30</v>
      </c>
      <c r="B28" s="87"/>
      <c r="C28" s="87"/>
      <c r="D28" s="87"/>
      <c r="E28" s="87"/>
      <c r="F28" s="88"/>
      <c r="G28" s="95" t="s">
        <v>91</v>
      </c>
      <c r="H28" s="88"/>
      <c r="I28" s="95" t="s">
        <v>92</v>
      </c>
      <c r="J28" s="88"/>
      <c r="K28" s="98" t="s">
        <v>94</v>
      </c>
      <c r="L28" s="88"/>
      <c r="M28" s="95" t="s">
        <v>37</v>
      </c>
      <c r="N28" s="88"/>
      <c r="O28" s="95" t="s">
        <v>98</v>
      </c>
      <c r="P28" s="88"/>
      <c r="Q28" s="98" t="s">
        <v>100</v>
      </c>
      <c r="R28" s="88"/>
      <c r="S28" s="95" t="s">
        <v>38</v>
      </c>
      <c r="T28" s="88"/>
      <c r="U28" s="78"/>
      <c r="V28" s="78"/>
      <c r="W28" s="104" t="s">
        <v>101</v>
      </c>
      <c r="X28" s="87"/>
      <c r="Y28" s="87"/>
      <c r="Z28" s="87"/>
      <c r="AA28" s="87"/>
      <c r="AB28" s="88"/>
      <c r="AC28" s="113" t="s">
        <v>118</v>
      </c>
      <c r="AD28" s="87"/>
      <c r="AE28" s="88"/>
      <c r="AF28" s="113" t="s">
        <v>39</v>
      </c>
      <c r="AG28" s="87"/>
      <c r="AH28" s="88"/>
      <c r="AI28" s="49"/>
      <c r="AJ28" s="49"/>
      <c r="AK28" s="104" t="s">
        <v>117</v>
      </c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8"/>
      <c r="BB28" s="113" t="s">
        <v>118</v>
      </c>
      <c r="BC28" s="87"/>
      <c r="BD28" s="88"/>
    </row>
    <row r="29" spans="1:59" ht="59.25" customHeight="1">
      <c r="A29" s="96"/>
      <c r="B29" s="105"/>
      <c r="C29" s="105"/>
      <c r="D29" s="105"/>
      <c r="E29" s="105"/>
      <c r="F29" s="97"/>
      <c r="G29" s="96"/>
      <c r="H29" s="97"/>
      <c r="I29" s="96"/>
      <c r="J29" s="97"/>
      <c r="K29" s="96"/>
      <c r="L29" s="97"/>
      <c r="M29" s="96"/>
      <c r="N29" s="97"/>
      <c r="O29" s="96"/>
      <c r="P29" s="97"/>
      <c r="Q29" s="96"/>
      <c r="R29" s="97"/>
      <c r="S29" s="96"/>
      <c r="T29" s="97"/>
      <c r="U29" s="78"/>
      <c r="V29" s="78"/>
      <c r="W29" s="96"/>
      <c r="X29" s="105"/>
      <c r="Y29" s="105"/>
      <c r="Z29" s="105"/>
      <c r="AA29" s="105"/>
      <c r="AB29" s="97"/>
      <c r="AC29" s="96"/>
      <c r="AD29" s="105"/>
      <c r="AE29" s="97"/>
      <c r="AF29" s="96"/>
      <c r="AG29" s="105"/>
      <c r="AH29" s="97"/>
      <c r="AI29" s="49"/>
      <c r="AJ29" s="49"/>
      <c r="AK29" s="96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97"/>
      <c r="BB29" s="96"/>
      <c r="BC29" s="105"/>
      <c r="BD29" s="97"/>
    </row>
    <row r="30" spans="1:59" ht="12.75" customHeight="1">
      <c r="A30" s="96"/>
      <c r="B30" s="105"/>
      <c r="C30" s="105"/>
      <c r="D30" s="105"/>
      <c r="E30" s="105"/>
      <c r="F30" s="97"/>
      <c r="G30" s="96"/>
      <c r="H30" s="97"/>
      <c r="I30" s="96"/>
      <c r="J30" s="97"/>
      <c r="K30" s="96"/>
      <c r="L30" s="97"/>
      <c r="M30" s="96"/>
      <c r="N30" s="97"/>
      <c r="O30" s="96"/>
      <c r="P30" s="97"/>
      <c r="Q30" s="96"/>
      <c r="R30" s="97"/>
      <c r="S30" s="96"/>
      <c r="T30" s="97"/>
      <c r="U30" s="78"/>
      <c r="V30" s="78"/>
      <c r="W30" s="96"/>
      <c r="X30" s="105"/>
      <c r="Y30" s="105"/>
      <c r="Z30" s="105"/>
      <c r="AA30" s="105"/>
      <c r="AB30" s="97"/>
      <c r="AC30" s="96"/>
      <c r="AD30" s="105"/>
      <c r="AE30" s="97"/>
      <c r="AF30" s="96"/>
      <c r="AG30" s="105"/>
      <c r="AH30" s="97"/>
      <c r="AI30" s="49"/>
      <c r="AJ30" s="49"/>
      <c r="AK30" s="96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97"/>
      <c r="BB30" s="96"/>
      <c r="BC30" s="105"/>
      <c r="BD30" s="97"/>
    </row>
    <row r="31" spans="1:59" ht="39" customHeight="1">
      <c r="A31" s="89"/>
      <c r="B31" s="90"/>
      <c r="C31" s="90"/>
      <c r="D31" s="90"/>
      <c r="E31" s="90"/>
      <c r="F31" s="91"/>
      <c r="G31" s="89"/>
      <c r="H31" s="91"/>
      <c r="I31" s="89"/>
      <c r="J31" s="91"/>
      <c r="K31" s="89"/>
      <c r="L31" s="91"/>
      <c r="M31" s="89"/>
      <c r="N31" s="91"/>
      <c r="O31" s="89"/>
      <c r="P31" s="91"/>
      <c r="Q31" s="89"/>
      <c r="R31" s="91"/>
      <c r="S31" s="89"/>
      <c r="T31" s="91"/>
      <c r="U31" s="78"/>
      <c r="V31" s="78"/>
      <c r="W31" s="89"/>
      <c r="X31" s="90"/>
      <c r="Y31" s="90"/>
      <c r="Z31" s="90"/>
      <c r="AA31" s="90"/>
      <c r="AB31" s="91"/>
      <c r="AC31" s="89"/>
      <c r="AD31" s="90"/>
      <c r="AE31" s="91"/>
      <c r="AF31" s="89"/>
      <c r="AG31" s="90"/>
      <c r="AH31" s="91"/>
      <c r="AI31" s="49"/>
      <c r="AJ31" s="49"/>
      <c r="AK31" s="89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1"/>
      <c r="BB31" s="89"/>
      <c r="BC31" s="90"/>
      <c r="BD31" s="91"/>
    </row>
    <row r="32" spans="1:59" ht="28.5" customHeight="1">
      <c r="A32" s="92">
        <v>1</v>
      </c>
      <c r="B32" s="93"/>
      <c r="C32" s="93"/>
      <c r="D32" s="93"/>
      <c r="E32" s="93"/>
      <c r="F32" s="94"/>
      <c r="G32" s="92">
        <v>34</v>
      </c>
      <c r="H32" s="94"/>
      <c r="I32" s="92">
        <v>6</v>
      </c>
      <c r="J32" s="94"/>
      <c r="K32" s="92">
        <v>0</v>
      </c>
      <c r="L32" s="94"/>
      <c r="M32" s="92">
        <v>0</v>
      </c>
      <c r="N32" s="94"/>
      <c r="O32" s="92">
        <v>0</v>
      </c>
      <c r="P32" s="94"/>
      <c r="Q32" s="92">
        <v>12</v>
      </c>
      <c r="R32" s="94"/>
      <c r="S32" s="92">
        <f t="shared" ref="S32:S33" si="1">SUM(G32:R32)</f>
        <v>52</v>
      </c>
      <c r="T32" s="94"/>
      <c r="U32" s="75"/>
      <c r="V32" s="75"/>
      <c r="W32" s="86" t="s">
        <v>104</v>
      </c>
      <c r="X32" s="87"/>
      <c r="Y32" s="87"/>
      <c r="Z32" s="87"/>
      <c r="AA32" s="87"/>
      <c r="AB32" s="88"/>
      <c r="AC32" s="100">
        <v>3</v>
      </c>
      <c r="AD32" s="87"/>
      <c r="AE32" s="88"/>
      <c r="AF32" s="100">
        <v>6</v>
      </c>
      <c r="AG32" s="87"/>
      <c r="AH32" s="88"/>
      <c r="AI32" s="76"/>
      <c r="AJ32" s="76"/>
      <c r="AK32" s="100" t="s">
        <v>96</v>
      </c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8"/>
      <c r="BB32" s="100">
        <v>3</v>
      </c>
      <c r="BC32" s="87"/>
      <c r="BD32" s="88"/>
      <c r="BE32" s="1"/>
      <c r="BF32" s="1"/>
      <c r="BG32" s="1"/>
    </row>
    <row r="33" spans="1:59" ht="28.5" customHeight="1">
      <c r="A33" s="92">
        <v>2</v>
      </c>
      <c r="B33" s="93"/>
      <c r="C33" s="93"/>
      <c r="D33" s="93"/>
      <c r="E33" s="93"/>
      <c r="F33" s="94"/>
      <c r="G33" s="92">
        <v>4</v>
      </c>
      <c r="H33" s="94"/>
      <c r="I33" s="92">
        <v>0</v>
      </c>
      <c r="J33" s="94"/>
      <c r="K33" s="92">
        <v>6</v>
      </c>
      <c r="L33" s="94"/>
      <c r="M33" s="92">
        <v>10</v>
      </c>
      <c r="N33" s="94"/>
      <c r="O33" s="92">
        <v>2</v>
      </c>
      <c r="P33" s="94"/>
      <c r="Q33" s="92">
        <v>4</v>
      </c>
      <c r="R33" s="94"/>
      <c r="S33" s="92">
        <f t="shared" si="1"/>
        <v>26</v>
      </c>
      <c r="T33" s="94"/>
      <c r="U33" s="75"/>
      <c r="V33" s="75"/>
      <c r="W33" s="89"/>
      <c r="X33" s="90"/>
      <c r="Y33" s="90"/>
      <c r="Z33" s="90"/>
      <c r="AA33" s="90"/>
      <c r="AB33" s="91"/>
      <c r="AC33" s="89"/>
      <c r="AD33" s="90"/>
      <c r="AE33" s="91"/>
      <c r="AF33" s="89"/>
      <c r="AG33" s="90"/>
      <c r="AH33" s="91"/>
      <c r="AI33" s="76"/>
      <c r="AJ33" s="76"/>
      <c r="AK33" s="89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1"/>
      <c r="BB33" s="89"/>
      <c r="BC33" s="90"/>
      <c r="BD33" s="91"/>
      <c r="BE33" s="1"/>
      <c r="BF33" s="1"/>
      <c r="BG33" s="1"/>
    </row>
    <row r="34" spans="1:59" ht="15.75" customHeight="1">
      <c r="A34" s="99" t="s">
        <v>38</v>
      </c>
      <c r="B34" s="93"/>
      <c r="C34" s="93"/>
      <c r="D34" s="93"/>
      <c r="E34" s="93"/>
      <c r="F34" s="94"/>
      <c r="G34" s="99">
        <f>SUM(G32:H33)</f>
        <v>38</v>
      </c>
      <c r="H34" s="94"/>
      <c r="I34" s="99">
        <f>SUM(I32:J33)</f>
        <v>6</v>
      </c>
      <c r="J34" s="94"/>
      <c r="K34" s="99">
        <f>SUM(K32:L33)</f>
        <v>6</v>
      </c>
      <c r="L34" s="94"/>
      <c r="M34" s="99">
        <f>SUM(M32:N33)</f>
        <v>10</v>
      </c>
      <c r="N34" s="94"/>
      <c r="O34" s="99">
        <f>SUM(O32:P33)</f>
        <v>2</v>
      </c>
      <c r="P34" s="94"/>
      <c r="Q34" s="99">
        <f>SUM(Q32:R33)</f>
        <v>16</v>
      </c>
      <c r="R34" s="94"/>
      <c r="S34" s="99">
        <f>SUM(S32:T33)</f>
        <v>78</v>
      </c>
      <c r="T34" s="94"/>
      <c r="U34" s="62"/>
      <c r="V34" s="62"/>
      <c r="W34" s="62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</row>
    <row r="35" spans="1:59" ht="12.75" customHeight="1"/>
    <row r="36" spans="1:59" ht="12.75" customHeight="1"/>
    <row r="37" spans="1:59" ht="12.75" customHeight="1"/>
    <row r="38" spans="1:59" ht="12.75" customHeight="1"/>
    <row r="39" spans="1:59" ht="12.75" customHeight="1"/>
    <row r="40" spans="1:59" ht="12.75" customHeight="1"/>
    <row r="41" spans="1:59" ht="12.75" customHeight="1"/>
    <row r="42" spans="1:59" ht="12.75" customHeight="1"/>
    <row r="43" spans="1:59" ht="12.75" customHeight="1"/>
    <row r="44" spans="1:59" ht="12.75" customHeight="1"/>
    <row r="45" spans="1:59" ht="12.75" customHeight="1"/>
    <row r="46" spans="1:59" ht="12.75" customHeight="1"/>
    <row r="47" spans="1:59" ht="12.75" customHeight="1"/>
    <row r="48" spans="1:59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8">
    <mergeCell ref="AC28:AE31"/>
    <mergeCell ref="AF28:AH31"/>
    <mergeCell ref="AK28:BA31"/>
    <mergeCell ref="BB28:BD31"/>
    <mergeCell ref="AK32:BA33"/>
    <mergeCell ref="BB32:BD33"/>
    <mergeCell ref="AC32:AE33"/>
    <mergeCell ref="AF32:AH33"/>
    <mergeCell ref="AC17:BF17"/>
    <mergeCell ref="A18:F18"/>
    <mergeCell ref="G18:J18"/>
    <mergeCell ref="K18:O18"/>
    <mergeCell ref="P18:S18"/>
    <mergeCell ref="BC18:BF18"/>
    <mergeCell ref="T18:X18"/>
    <mergeCell ref="Y18:AB18"/>
    <mergeCell ref="A34:F34"/>
    <mergeCell ref="A1:BF1"/>
    <mergeCell ref="F2:BF2"/>
    <mergeCell ref="F3:M3"/>
    <mergeCell ref="Z5:AJ5"/>
    <mergeCell ref="Z7:AQ7"/>
    <mergeCell ref="AN14:BF14"/>
    <mergeCell ref="F15:BF15"/>
    <mergeCell ref="AC18:AF18"/>
    <mergeCell ref="AG18:AJ18"/>
    <mergeCell ref="AK18:AO18"/>
    <mergeCell ref="AP18:AS18"/>
    <mergeCell ref="AT18:AW18"/>
    <mergeCell ref="AX18:BB18"/>
    <mergeCell ref="A17:F17"/>
    <mergeCell ref="G17:AB17"/>
    <mergeCell ref="Q34:R34"/>
    <mergeCell ref="S34:T34"/>
    <mergeCell ref="G33:H33"/>
    <mergeCell ref="I33:J33"/>
    <mergeCell ref="K33:L33"/>
    <mergeCell ref="M33:N33"/>
    <mergeCell ref="O33:P33"/>
    <mergeCell ref="Q33:R33"/>
    <mergeCell ref="S33:T33"/>
    <mergeCell ref="G34:H34"/>
    <mergeCell ref="I34:J34"/>
    <mergeCell ref="K34:L34"/>
    <mergeCell ref="M34:N34"/>
    <mergeCell ref="O34:P34"/>
    <mergeCell ref="A19:F19"/>
    <mergeCell ref="A20:F21"/>
    <mergeCell ref="A22:A24"/>
    <mergeCell ref="W28:AB31"/>
    <mergeCell ref="A28:F31"/>
    <mergeCell ref="G28:H31"/>
    <mergeCell ref="W32:AB33"/>
    <mergeCell ref="A33:F33"/>
    <mergeCell ref="I28:J31"/>
    <mergeCell ref="K28:L31"/>
    <mergeCell ref="M28:N31"/>
    <mergeCell ref="O28:P31"/>
    <mergeCell ref="Q28:R31"/>
    <mergeCell ref="S28:T31"/>
    <mergeCell ref="Q32:R32"/>
    <mergeCell ref="S32:T32"/>
    <mergeCell ref="A32:F32"/>
    <mergeCell ref="G32:H32"/>
    <mergeCell ref="I32:J32"/>
    <mergeCell ref="K32:L32"/>
    <mergeCell ref="M32:N32"/>
    <mergeCell ref="O32:P32"/>
  </mergeCells>
  <pageMargins left="0.23622047244094491" right="0.23622047244094491" top="0.74803149606299213" bottom="0.74803149606299213" header="0.31496062992125984" footer="0.31496062992125984"/>
  <pageSetup scale="70" orientation="landscape" r:id="rId1"/>
  <headerFooter>
    <oddHeader>&amp;C2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tabSelected="1" topLeftCell="A187" workbookViewId="0">
      <selection activeCell="O31" sqref="O31"/>
    </sheetView>
  </sheetViews>
  <sheetFormatPr defaultColWidth="14.44140625" defaultRowHeight="15" customHeight="1"/>
  <cols>
    <col min="1" max="1" width="7.88671875" customWidth="1"/>
    <col min="2" max="2" width="70.21875" customWidth="1"/>
    <col min="3" max="3" width="4.88671875" customWidth="1"/>
    <col min="4" max="4" width="6.44140625" customWidth="1"/>
    <col min="5" max="5" width="4.109375" hidden="1" customWidth="1"/>
    <col min="6" max="6" width="4.109375" customWidth="1"/>
    <col min="7" max="7" width="3.88671875" customWidth="1"/>
    <col min="8" max="8" width="5.109375" customWidth="1"/>
    <col min="9" max="9" width="6" customWidth="1"/>
    <col min="10" max="10" width="6.109375" customWidth="1"/>
    <col min="11" max="11" width="6.44140625" customWidth="1"/>
    <col min="12" max="12" width="7.44140625" customWidth="1"/>
    <col min="13" max="13" width="4.44140625" hidden="1" customWidth="1"/>
    <col min="14" max="14" width="5.109375" hidden="1" customWidth="1"/>
    <col min="15" max="15" width="6.109375" customWidth="1"/>
    <col min="16" max="16" width="5.88671875" customWidth="1"/>
    <col min="17" max="17" width="6.44140625" customWidth="1"/>
    <col min="18" max="18" width="8.44140625" customWidth="1"/>
    <col min="19" max="26" width="11.44140625" customWidth="1"/>
  </cols>
  <sheetData>
    <row r="1" spans="1:26" ht="16.5" customHeight="1">
      <c r="A1" s="122" t="s">
        <v>105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4"/>
      <c r="S1" s="5"/>
      <c r="T1" s="5"/>
      <c r="U1" s="5"/>
      <c r="V1" s="5"/>
      <c r="W1" s="5"/>
      <c r="X1" s="5"/>
      <c r="Y1" s="5"/>
      <c r="Z1" s="5"/>
    </row>
    <row r="2" spans="1:26" ht="37.5" customHeight="1">
      <c r="A2" s="125" t="s">
        <v>40</v>
      </c>
      <c r="B2" s="126" t="s">
        <v>41</v>
      </c>
      <c r="C2" s="114" t="s">
        <v>106</v>
      </c>
      <c r="D2" s="115"/>
      <c r="E2" s="115"/>
      <c r="F2" s="115"/>
      <c r="G2" s="116"/>
      <c r="H2" s="127" t="s">
        <v>43</v>
      </c>
      <c r="I2" s="121" t="s">
        <v>44</v>
      </c>
      <c r="J2" s="115"/>
      <c r="K2" s="115"/>
      <c r="L2" s="115"/>
      <c r="M2" s="115"/>
      <c r="N2" s="115"/>
      <c r="O2" s="116"/>
      <c r="P2" s="114" t="s">
        <v>45</v>
      </c>
      <c r="Q2" s="115"/>
      <c r="R2" s="116"/>
      <c r="S2" s="5"/>
      <c r="T2" s="5"/>
      <c r="U2" s="5"/>
      <c r="V2" s="5"/>
      <c r="W2" s="5"/>
      <c r="X2" s="5"/>
      <c r="Y2" s="5"/>
      <c r="Z2" s="5"/>
    </row>
    <row r="3" spans="1:26" ht="32.25" customHeight="1">
      <c r="A3" s="118"/>
      <c r="B3" s="118"/>
      <c r="C3" s="117" t="s">
        <v>46</v>
      </c>
      <c r="D3" s="117" t="s">
        <v>107</v>
      </c>
      <c r="E3" s="117" t="s">
        <v>47</v>
      </c>
      <c r="F3" s="117" t="s">
        <v>108</v>
      </c>
      <c r="G3" s="117" t="s">
        <v>98</v>
      </c>
      <c r="H3" s="118"/>
      <c r="I3" s="127" t="s">
        <v>48</v>
      </c>
      <c r="J3" s="121" t="s">
        <v>109</v>
      </c>
      <c r="K3" s="115"/>
      <c r="L3" s="115"/>
      <c r="M3" s="115"/>
      <c r="N3" s="116"/>
      <c r="O3" s="117" t="s">
        <v>49</v>
      </c>
      <c r="P3" s="120" t="s">
        <v>50</v>
      </c>
      <c r="Q3" s="116"/>
      <c r="R3" s="8" t="s">
        <v>51</v>
      </c>
      <c r="S3" s="5"/>
      <c r="T3" s="5"/>
      <c r="U3" s="5"/>
      <c r="V3" s="5"/>
      <c r="W3" s="5"/>
      <c r="X3" s="5"/>
      <c r="Y3" s="5"/>
      <c r="Z3" s="5"/>
    </row>
    <row r="4" spans="1:26" ht="28.5" customHeight="1">
      <c r="A4" s="118"/>
      <c r="B4" s="118"/>
      <c r="C4" s="118"/>
      <c r="D4" s="118"/>
      <c r="E4" s="118"/>
      <c r="F4" s="118"/>
      <c r="G4" s="118"/>
      <c r="H4" s="118"/>
      <c r="I4" s="118"/>
      <c r="J4" s="127" t="s">
        <v>48</v>
      </c>
      <c r="K4" s="121" t="s">
        <v>52</v>
      </c>
      <c r="L4" s="115"/>
      <c r="M4" s="115"/>
      <c r="N4" s="116"/>
      <c r="O4" s="118"/>
      <c r="P4" s="121" t="s">
        <v>42</v>
      </c>
      <c r="Q4" s="115"/>
      <c r="R4" s="116"/>
      <c r="S4" s="5"/>
      <c r="T4" s="5"/>
      <c r="U4" s="5"/>
      <c r="V4" s="5"/>
      <c r="W4" s="5"/>
      <c r="X4" s="5"/>
      <c r="Y4" s="5"/>
      <c r="Z4" s="5"/>
    </row>
    <row r="5" spans="1:26" ht="24.75" customHeight="1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27" t="s">
        <v>53</v>
      </c>
      <c r="L5" s="127" t="s">
        <v>54</v>
      </c>
      <c r="M5" s="127"/>
      <c r="N5" s="127"/>
      <c r="O5" s="118"/>
      <c r="P5" s="9">
        <v>1</v>
      </c>
      <c r="Q5" s="9">
        <f t="shared" ref="Q5:R5" si="0">P5+1</f>
        <v>2</v>
      </c>
      <c r="R5" s="9">
        <f t="shared" si="0"/>
        <v>3</v>
      </c>
      <c r="S5" s="5"/>
      <c r="T5" s="5"/>
      <c r="U5" s="5"/>
      <c r="V5" s="5"/>
      <c r="W5" s="5"/>
      <c r="X5" s="5"/>
      <c r="Y5" s="5"/>
      <c r="Z5" s="5"/>
    </row>
    <row r="6" spans="1:26" ht="27" customHeight="1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4" t="s">
        <v>39</v>
      </c>
      <c r="Q6" s="115"/>
      <c r="R6" s="116"/>
      <c r="S6" s="5"/>
      <c r="T6" s="5"/>
      <c r="U6" s="5"/>
      <c r="V6" s="5"/>
      <c r="W6" s="5"/>
      <c r="X6" s="5"/>
      <c r="Y6" s="5"/>
      <c r="Z6" s="5"/>
    </row>
    <row r="7" spans="1:26" ht="34.5" customHeight="1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0">
        <v>17</v>
      </c>
      <c r="Q7" s="10">
        <v>17</v>
      </c>
      <c r="R7" s="10">
        <v>20</v>
      </c>
      <c r="S7" s="5"/>
      <c r="T7" s="5"/>
      <c r="U7" s="5"/>
      <c r="V7" s="5"/>
      <c r="W7" s="5"/>
      <c r="X7" s="5"/>
      <c r="Y7" s="5"/>
      <c r="Z7" s="5"/>
    </row>
    <row r="8" spans="1:26" ht="18" customHeight="1">
      <c r="A8" s="11">
        <v>1</v>
      </c>
      <c r="B8" s="12">
        <f t="shared" ref="B8:E8" si="1">A8+1</f>
        <v>2</v>
      </c>
      <c r="C8" s="12">
        <f t="shared" si="1"/>
        <v>3</v>
      </c>
      <c r="D8" s="12">
        <f t="shared" si="1"/>
        <v>4</v>
      </c>
      <c r="E8" s="12">
        <f t="shared" si="1"/>
        <v>5</v>
      </c>
      <c r="F8" s="12">
        <f>D8+1</f>
        <v>5</v>
      </c>
      <c r="G8" s="12">
        <f t="shared" ref="G8:L8" si="2">F8+1</f>
        <v>6</v>
      </c>
      <c r="H8" s="12">
        <f t="shared" si="2"/>
        <v>7</v>
      </c>
      <c r="I8" s="12">
        <f t="shared" si="2"/>
        <v>8</v>
      </c>
      <c r="J8" s="12">
        <f t="shared" si="2"/>
        <v>9</v>
      </c>
      <c r="K8" s="12">
        <f t="shared" si="2"/>
        <v>10</v>
      </c>
      <c r="L8" s="12">
        <f t="shared" si="2"/>
        <v>11</v>
      </c>
      <c r="M8" s="12"/>
      <c r="N8" s="12"/>
      <c r="O8" s="12">
        <v>13</v>
      </c>
      <c r="P8" s="12">
        <v>14</v>
      </c>
      <c r="Q8" s="12">
        <v>15</v>
      </c>
      <c r="R8" s="12">
        <v>16</v>
      </c>
      <c r="S8" s="5"/>
      <c r="T8" s="5"/>
      <c r="U8" s="5"/>
      <c r="V8" s="5"/>
      <c r="W8" s="5"/>
      <c r="X8" s="5"/>
      <c r="Y8" s="5"/>
      <c r="Z8" s="5"/>
    </row>
    <row r="9" spans="1:26" ht="18.75" customHeight="1">
      <c r="A9" s="130" t="s">
        <v>55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6"/>
      <c r="S9" s="5"/>
      <c r="T9" s="5"/>
      <c r="U9" s="5"/>
      <c r="V9" s="5"/>
      <c r="W9" s="5"/>
      <c r="X9" s="5"/>
      <c r="Y9" s="5"/>
      <c r="Z9" s="5"/>
    </row>
    <row r="10" spans="1:26" ht="18" hidden="1" customHeight="1">
      <c r="A10" s="130" t="s">
        <v>56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6"/>
      <c r="S10" s="5"/>
      <c r="T10" s="5"/>
      <c r="U10" s="5"/>
      <c r="V10" s="5"/>
      <c r="W10" s="5"/>
      <c r="X10" s="5"/>
      <c r="Y10" s="5"/>
      <c r="Z10" s="5"/>
    </row>
    <row r="11" spans="1:26" ht="2.25" hidden="1" customHeight="1">
      <c r="A11" s="130" t="s">
        <v>57</v>
      </c>
      <c r="B11" s="116"/>
      <c r="C11" s="13" t="e">
        <f t="shared" ref="C11:L11" si="3">SUM(#REF!)</f>
        <v>#REF!</v>
      </c>
      <c r="D11" s="13" t="e">
        <f t="shared" si="3"/>
        <v>#REF!</v>
      </c>
      <c r="E11" s="13" t="e">
        <f t="shared" si="3"/>
        <v>#REF!</v>
      </c>
      <c r="F11" s="13" t="e">
        <f t="shared" si="3"/>
        <v>#REF!</v>
      </c>
      <c r="G11" s="13" t="e">
        <f t="shared" si="3"/>
        <v>#REF!</v>
      </c>
      <c r="H11" s="13" t="e">
        <f t="shared" si="3"/>
        <v>#REF!</v>
      </c>
      <c r="I11" s="13" t="e">
        <f t="shared" si="3"/>
        <v>#REF!</v>
      </c>
      <c r="J11" s="13" t="e">
        <f t="shared" si="3"/>
        <v>#REF!</v>
      </c>
      <c r="K11" s="13" t="e">
        <f t="shared" si="3"/>
        <v>#REF!</v>
      </c>
      <c r="L11" s="13" t="e">
        <f t="shared" si="3"/>
        <v>#REF!</v>
      </c>
      <c r="M11" s="13"/>
      <c r="N11" s="13"/>
      <c r="O11" s="13" t="e">
        <f t="shared" ref="O11:R11" si="4">SUM(#REF!)</f>
        <v>#REF!</v>
      </c>
      <c r="P11" s="13" t="e">
        <f t="shared" si="4"/>
        <v>#REF!</v>
      </c>
      <c r="Q11" s="13" t="e">
        <f t="shared" si="4"/>
        <v>#REF!</v>
      </c>
      <c r="R11" s="13" t="e">
        <f t="shared" si="4"/>
        <v>#REF!</v>
      </c>
      <c r="S11" s="3"/>
      <c r="T11" s="3"/>
      <c r="U11" s="3"/>
      <c r="V11" s="3"/>
      <c r="W11" s="3"/>
      <c r="X11" s="3"/>
      <c r="Y11" s="3"/>
      <c r="Z11" s="3"/>
    </row>
    <row r="12" spans="1:26" ht="18" customHeight="1">
      <c r="A12" s="14" t="s">
        <v>58</v>
      </c>
      <c r="B12" s="15" t="s">
        <v>59</v>
      </c>
      <c r="C12" s="16">
        <v>1</v>
      </c>
      <c r="D12" s="16"/>
      <c r="E12" s="16"/>
      <c r="F12" s="17"/>
      <c r="G12" s="18"/>
      <c r="H12" s="16">
        <v>3</v>
      </c>
      <c r="I12" s="16">
        <v>90</v>
      </c>
      <c r="J12" s="19">
        <v>30</v>
      </c>
      <c r="K12" s="16"/>
      <c r="L12" s="16">
        <v>30</v>
      </c>
      <c r="M12" s="19"/>
      <c r="N12" s="20"/>
      <c r="O12" s="79">
        <f>I12-J12</f>
        <v>60</v>
      </c>
      <c r="P12" s="16">
        <v>3</v>
      </c>
      <c r="Q12" s="16"/>
      <c r="R12" s="16"/>
      <c r="S12" s="21"/>
      <c r="T12" s="21"/>
      <c r="U12" s="21"/>
      <c r="V12" s="21"/>
      <c r="W12" s="21"/>
      <c r="X12" s="21"/>
      <c r="Y12" s="21"/>
      <c r="Z12" s="21"/>
    </row>
    <row r="13" spans="1:26" ht="18" customHeight="1">
      <c r="A13" s="14" t="s">
        <v>60</v>
      </c>
      <c r="B13" s="15" t="s">
        <v>110</v>
      </c>
      <c r="C13" s="16">
        <v>1</v>
      </c>
      <c r="D13" s="16"/>
      <c r="E13" s="16"/>
      <c r="F13" s="17"/>
      <c r="G13" s="18"/>
      <c r="H13" s="16">
        <v>3</v>
      </c>
      <c r="I13" s="16">
        <v>90</v>
      </c>
      <c r="J13" s="19">
        <v>30</v>
      </c>
      <c r="K13" s="16"/>
      <c r="L13" s="16">
        <v>30</v>
      </c>
      <c r="M13" s="19"/>
      <c r="N13" s="20"/>
      <c r="O13" s="79">
        <f t="shared" ref="O13:O25" si="5">I13-J13</f>
        <v>60</v>
      </c>
      <c r="P13" s="16">
        <v>3</v>
      </c>
      <c r="Q13" s="16"/>
      <c r="R13" s="16"/>
      <c r="S13" s="21"/>
      <c r="T13" s="21"/>
      <c r="U13" s="21"/>
      <c r="V13" s="21"/>
      <c r="W13" s="21"/>
      <c r="X13" s="21"/>
      <c r="Y13" s="21"/>
      <c r="Z13" s="21"/>
    </row>
    <row r="14" spans="1:26" ht="18" customHeight="1">
      <c r="A14" s="14" t="s">
        <v>61</v>
      </c>
      <c r="B14" s="22" t="s">
        <v>130</v>
      </c>
      <c r="C14" s="16"/>
      <c r="D14" s="16">
        <v>1</v>
      </c>
      <c r="E14" s="16"/>
      <c r="F14" s="17"/>
      <c r="G14" s="18"/>
      <c r="H14" s="16">
        <v>3</v>
      </c>
      <c r="I14" s="16">
        <v>90</v>
      </c>
      <c r="J14" s="19">
        <v>30</v>
      </c>
      <c r="K14" s="16">
        <v>20</v>
      </c>
      <c r="L14" s="16">
        <v>10</v>
      </c>
      <c r="M14" s="19"/>
      <c r="N14" s="20"/>
      <c r="O14" s="79">
        <f t="shared" si="5"/>
        <v>60</v>
      </c>
      <c r="P14" s="16">
        <v>3</v>
      </c>
      <c r="Q14" s="16"/>
      <c r="R14" s="16"/>
      <c r="S14" s="21"/>
      <c r="T14" s="21"/>
      <c r="U14" s="21"/>
      <c r="V14" s="21"/>
      <c r="W14" s="21"/>
      <c r="X14" s="21"/>
      <c r="Y14" s="21"/>
      <c r="Z14" s="21"/>
    </row>
    <row r="15" spans="1:26" ht="18" customHeight="1">
      <c r="A15" s="14" t="s">
        <v>62</v>
      </c>
      <c r="B15" s="22" t="s">
        <v>63</v>
      </c>
      <c r="C15" s="16"/>
      <c r="D15" s="16">
        <v>1</v>
      </c>
      <c r="E15" s="16"/>
      <c r="F15" s="17"/>
      <c r="G15" s="18"/>
      <c r="H15" s="16">
        <v>3</v>
      </c>
      <c r="I15" s="16">
        <v>90</v>
      </c>
      <c r="J15" s="19">
        <v>30</v>
      </c>
      <c r="K15" s="16">
        <v>20</v>
      </c>
      <c r="L15" s="16">
        <v>10</v>
      </c>
      <c r="M15" s="19"/>
      <c r="N15" s="20"/>
      <c r="O15" s="79">
        <f t="shared" si="5"/>
        <v>60</v>
      </c>
      <c r="P15" s="16">
        <v>3</v>
      </c>
      <c r="Q15" s="16"/>
      <c r="R15" s="16"/>
      <c r="S15" s="21"/>
      <c r="T15" s="21"/>
      <c r="U15" s="21"/>
      <c r="V15" s="21"/>
      <c r="W15" s="21"/>
      <c r="X15" s="21"/>
      <c r="Y15" s="21"/>
      <c r="Z15" s="21"/>
    </row>
    <row r="16" spans="1:26" ht="18" customHeight="1">
      <c r="A16" s="14" t="s">
        <v>64</v>
      </c>
      <c r="B16" s="15" t="s">
        <v>131</v>
      </c>
      <c r="C16" s="16">
        <v>1</v>
      </c>
      <c r="D16" s="16"/>
      <c r="E16" s="16"/>
      <c r="F16" s="17"/>
      <c r="G16" s="18"/>
      <c r="H16" s="16">
        <v>3</v>
      </c>
      <c r="I16" s="16">
        <v>90</v>
      </c>
      <c r="J16" s="19">
        <v>30</v>
      </c>
      <c r="K16" s="16">
        <v>20</v>
      </c>
      <c r="L16" s="16">
        <v>10</v>
      </c>
      <c r="M16" s="19"/>
      <c r="N16" s="20"/>
      <c r="O16" s="79">
        <f t="shared" si="5"/>
        <v>60</v>
      </c>
      <c r="P16" s="16">
        <v>3</v>
      </c>
      <c r="Q16" s="16"/>
      <c r="R16" s="16"/>
      <c r="S16" s="21"/>
      <c r="T16" s="21"/>
      <c r="U16" s="21"/>
      <c r="V16" s="21"/>
      <c r="W16" s="21"/>
      <c r="X16" s="21"/>
      <c r="Y16" s="21"/>
      <c r="Z16" s="21"/>
    </row>
    <row r="17" spans="1:26" ht="18" customHeight="1">
      <c r="A17" s="14" t="s">
        <v>65</v>
      </c>
      <c r="B17" s="15" t="s">
        <v>132</v>
      </c>
      <c r="C17" s="16">
        <v>1</v>
      </c>
      <c r="D17" s="16"/>
      <c r="E17" s="16"/>
      <c r="F17" s="17"/>
      <c r="G17" s="18"/>
      <c r="H17" s="16">
        <v>4</v>
      </c>
      <c r="I17" s="16">
        <v>120</v>
      </c>
      <c r="J17" s="19">
        <f t="shared" ref="J17" si="6">K17+L17</f>
        <v>40</v>
      </c>
      <c r="K17" s="16">
        <v>20</v>
      </c>
      <c r="L17" s="16">
        <v>20</v>
      </c>
      <c r="M17" s="19"/>
      <c r="N17" s="20"/>
      <c r="O17" s="79">
        <f t="shared" si="5"/>
        <v>80</v>
      </c>
      <c r="P17" s="16">
        <v>4</v>
      </c>
      <c r="Q17" s="16"/>
      <c r="R17" s="16"/>
      <c r="S17" s="21"/>
      <c r="T17" s="21"/>
      <c r="U17" s="21"/>
      <c r="V17" s="21"/>
      <c r="W17" s="21"/>
      <c r="X17" s="21"/>
      <c r="Y17" s="21"/>
      <c r="Z17" s="21"/>
    </row>
    <row r="18" spans="1:26" ht="18" customHeight="1">
      <c r="A18" s="14" t="s">
        <v>66</v>
      </c>
      <c r="B18" s="15" t="s">
        <v>140</v>
      </c>
      <c r="C18" s="16">
        <v>1</v>
      </c>
      <c r="D18" s="16"/>
      <c r="E18" s="16"/>
      <c r="F18" s="17">
        <v>1</v>
      </c>
      <c r="G18" s="18"/>
      <c r="H18" s="16">
        <v>5</v>
      </c>
      <c r="I18" s="16">
        <v>150</v>
      </c>
      <c r="J18" s="19">
        <v>50</v>
      </c>
      <c r="K18" s="16">
        <v>30</v>
      </c>
      <c r="L18" s="16">
        <v>20</v>
      </c>
      <c r="M18" s="19"/>
      <c r="N18" s="20"/>
      <c r="O18" s="79">
        <v>100</v>
      </c>
      <c r="P18" s="16">
        <v>5</v>
      </c>
      <c r="Q18" s="16"/>
      <c r="R18" s="16"/>
      <c r="S18" s="21"/>
      <c r="T18" s="21"/>
      <c r="U18" s="21"/>
      <c r="V18" s="21"/>
      <c r="W18" s="21"/>
      <c r="X18" s="21"/>
      <c r="Y18" s="21"/>
      <c r="Z18" s="21"/>
    </row>
    <row r="19" spans="1:26" ht="18" customHeight="1">
      <c r="A19" s="14" t="s">
        <v>67</v>
      </c>
      <c r="B19" s="15" t="s">
        <v>133</v>
      </c>
      <c r="C19" s="16">
        <v>2</v>
      </c>
      <c r="D19" s="16"/>
      <c r="E19" s="16"/>
      <c r="F19" s="17"/>
      <c r="G19" s="18"/>
      <c r="H19" s="16">
        <v>4</v>
      </c>
      <c r="I19" s="16">
        <v>120</v>
      </c>
      <c r="J19" s="19">
        <v>40</v>
      </c>
      <c r="K19" s="16">
        <v>20</v>
      </c>
      <c r="L19" s="16">
        <v>20</v>
      </c>
      <c r="M19" s="19"/>
      <c r="N19" s="20"/>
      <c r="O19" s="79">
        <f t="shared" si="5"/>
        <v>80</v>
      </c>
      <c r="P19" s="16"/>
      <c r="Q19" s="16">
        <v>4</v>
      </c>
      <c r="R19" s="16"/>
      <c r="S19" s="21"/>
      <c r="T19" s="21"/>
      <c r="U19" s="21"/>
      <c r="V19" s="21"/>
      <c r="W19" s="21"/>
      <c r="X19" s="21"/>
      <c r="Y19" s="21"/>
      <c r="Z19" s="21"/>
    </row>
    <row r="20" spans="1:26" ht="18" customHeight="1">
      <c r="A20" s="14" t="s">
        <v>68</v>
      </c>
      <c r="B20" s="15" t="s">
        <v>134</v>
      </c>
      <c r="C20" s="16">
        <v>2</v>
      </c>
      <c r="D20" s="16"/>
      <c r="E20" s="16"/>
      <c r="F20" s="17"/>
      <c r="G20" s="18"/>
      <c r="H20" s="16">
        <v>4</v>
      </c>
      <c r="I20" s="16">
        <v>120</v>
      </c>
      <c r="J20" s="19">
        <v>40</v>
      </c>
      <c r="K20" s="16">
        <v>20</v>
      </c>
      <c r="L20" s="16">
        <v>20</v>
      </c>
      <c r="M20" s="19"/>
      <c r="N20" s="20"/>
      <c r="O20" s="79">
        <f t="shared" si="5"/>
        <v>80</v>
      </c>
      <c r="P20" s="16"/>
      <c r="Q20" s="16">
        <v>4</v>
      </c>
      <c r="R20" s="16"/>
      <c r="S20" s="21"/>
      <c r="T20" s="21"/>
      <c r="U20" s="21"/>
      <c r="V20" s="21"/>
      <c r="W20" s="21"/>
      <c r="X20" s="21"/>
      <c r="Y20" s="21"/>
      <c r="Z20" s="21"/>
    </row>
    <row r="21" spans="1:26" ht="18" customHeight="1">
      <c r="A21" s="14" t="s">
        <v>69</v>
      </c>
      <c r="B21" s="15" t="s">
        <v>135</v>
      </c>
      <c r="C21" s="16">
        <v>2</v>
      </c>
      <c r="D21" s="16"/>
      <c r="E21" s="16">
        <v>2</v>
      </c>
      <c r="F21" s="17"/>
      <c r="G21" s="18"/>
      <c r="H21" s="16">
        <v>4</v>
      </c>
      <c r="I21" s="16">
        <v>120</v>
      </c>
      <c r="J21" s="19">
        <v>40</v>
      </c>
      <c r="K21" s="16">
        <v>20</v>
      </c>
      <c r="L21" s="16">
        <v>20</v>
      </c>
      <c r="M21" s="19"/>
      <c r="N21" s="20"/>
      <c r="O21" s="79">
        <f t="shared" si="5"/>
        <v>80</v>
      </c>
      <c r="P21" s="16"/>
      <c r="Q21" s="85">
        <v>4</v>
      </c>
      <c r="R21" s="16"/>
      <c r="S21" s="21"/>
      <c r="T21" s="21"/>
      <c r="U21" s="21"/>
      <c r="V21" s="21"/>
      <c r="W21" s="21"/>
      <c r="X21" s="21"/>
      <c r="Y21" s="21"/>
      <c r="Z21" s="21"/>
    </row>
    <row r="22" spans="1:26" ht="18" customHeight="1">
      <c r="A22" s="14" t="s">
        <v>136</v>
      </c>
      <c r="B22" s="23" t="s">
        <v>138</v>
      </c>
      <c r="C22" s="16"/>
      <c r="D22" s="16">
        <v>3</v>
      </c>
      <c r="E22" s="16"/>
      <c r="G22" s="18"/>
      <c r="H22" s="16">
        <v>3</v>
      </c>
      <c r="I22" s="16">
        <v>90</v>
      </c>
      <c r="J22" s="19">
        <v>30</v>
      </c>
      <c r="K22" s="16">
        <v>10</v>
      </c>
      <c r="L22" s="16">
        <v>20</v>
      </c>
      <c r="M22" s="19"/>
      <c r="N22" s="20"/>
      <c r="O22" s="79">
        <f t="shared" si="5"/>
        <v>60</v>
      </c>
      <c r="P22" s="16"/>
      <c r="Q22" s="16"/>
      <c r="R22" s="16">
        <v>3</v>
      </c>
      <c r="S22" s="21"/>
      <c r="T22" s="21"/>
      <c r="U22" s="21"/>
      <c r="V22" s="21"/>
      <c r="W22" s="21"/>
      <c r="X22" s="21"/>
      <c r="Y22" s="21"/>
      <c r="Z22" s="21"/>
    </row>
    <row r="23" spans="1:26" ht="18" customHeight="1">
      <c r="A23" s="14" t="s">
        <v>137</v>
      </c>
      <c r="B23" s="15" t="s">
        <v>139</v>
      </c>
      <c r="C23" s="16"/>
      <c r="D23" s="16">
        <v>3</v>
      </c>
      <c r="E23" s="16"/>
      <c r="F23" s="17"/>
      <c r="G23" s="18"/>
      <c r="H23" s="16">
        <v>3</v>
      </c>
      <c r="I23" s="16">
        <v>90</v>
      </c>
      <c r="J23" s="19">
        <f t="shared" ref="J23:J24" si="7">K23+L23</f>
        <v>30</v>
      </c>
      <c r="K23" s="16">
        <v>10</v>
      </c>
      <c r="L23" s="16">
        <v>20</v>
      </c>
      <c r="M23" s="19"/>
      <c r="N23" s="20"/>
      <c r="O23" s="79">
        <f t="shared" si="5"/>
        <v>60</v>
      </c>
      <c r="P23" s="16"/>
      <c r="Q23" s="16"/>
      <c r="R23" s="16">
        <v>3</v>
      </c>
      <c r="S23" s="21"/>
      <c r="T23" s="21"/>
      <c r="U23" s="21"/>
      <c r="V23" s="21"/>
      <c r="W23" s="21"/>
      <c r="X23" s="21"/>
      <c r="Y23" s="21"/>
      <c r="Z23" s="21"/>
    </row>
    <row r="24" spans="1:26" ht="0.75" hidden="1" customHeight="1">
      <c r="A24" s="130" t="s">
        <v>70</v>
      </c>
      <c r="B24" s="116"/>
      <c r="C24" s="24">
        <f t="shared" ref="C24:G24" si="8">COUNTA(C12:C23)</f>
        <v>8</v>
      </c>
      <c r="D24" s="24">
        <f t="shared" si="8"/>
        <v>4</v>
      </c>
      <c r="E24" s="24">
        <f t="shared" si="8"/>
        <v>1</v>
      </c>
      <c r="F24" s="24">
        <f t="shared" si="8"/>
        <v>1</v>
      </c>
      <c r="G24" s="24">
        <f t="shared" si="8"/>
        <v>0</v>
      </c>
      <c r="H24" s="24">
        <f t="shared" ref="H24:I24" si="9">SUM(H12:H23)</f>
        <v>42</v>
      </c>
      <c r="I24" s="25">
        <f t="shared" si="9"/>
        <v>1260</v>
      </c>
      <c r="J24" s="19">
        <f t="shared" si="7"/>
        <v>420</v>
      </c>
      <c r="K24" s="25">
        <f t="shared" ref="K24:L24" si="10">SUM(K12:K23)</f>
        <v>190</v>
      </c>
      <c r="L24" s="25">
        <f t="shared" si="10"/>
        <v>230</v>
      </c>
      <c r="M24" s="24"/>
      <c r="N24" s="24"/>
      <c r="O24" s="79">
        <f t="shared" si="5"/>
        <v>840</v>
      </c>
      <c r="P24" s="24">
        <f t="shared" ref="P24:R24" si="11">SUM(P12:P23)</f>
        <v>24</v>
      </c>
      <c r="Q24" s="24">
        <f t="shared" si="11"/>
        <v>12</v>
      </c>
      <c r="R24" s="24">
        <f t="shared" si="11"/>
        <v>6</v>
      </c>
      <c r="S24" s="21"/>
      <c r="T24" s="21"/>
      <c r="U24" s="21"/>
      <c r="V24" s="21"/>
      <c r="W24" s="21"/>
      <c r="X24" s="21"/>
      <c r="Y24" s="21"/>
      <c r="Z24" s="21"/>
    </row>
    <row r="25" spans="1:26" ht="18" customHeight="1">
      <c r="A25" s="129" t="s">
        <v>38</v>
      </c>
      <c r="B25" s="116"/>
      <c r="C25" s="13">
        <f>C24</f>
        <v>8</v>
      </c>
      <c r="D25" s="13">
        <v>4</v>
      </c>
      <c r="E25" s="13">
        <f t="shared" ref="E25:G25" si="12">E24</f>
        <v>1</v>
      </c>
      <c r="F25" s="13">
        <f t="shared" si="12"/>
        <v>1</v>
      </c>
      <c r="G25" s="13">
        <f t="shared" si="12"/>
        <v>0</v>
      </c>
      <c r="H25" s="13">
        <f t="shared" ref="H25:I25" si="13">SUM(H12:H23)</f>
        <v>42</v>
      </c>
      <c r="I25" s="13">
        <f t="shared" si="13"/>
        <v>1260</v>
      </c>
      <c r="J25" s="26">
        <f>J24</f>
        <v>420</v>
      </c>
      <c r="K25" s="26">
        <f t="shared" ref="K25:R25" si="14">SUM(K12:K23)</f>
        <v>190</v>
      </c>
      <c r="L25" s="26">
        <f t="shared" si="14"/>
        <v>230</v>
      </c>
      <c r="M25" s="26">
        <f t="shared" si="14"/>
        <v>0</v>
      </c>
      <c r="N25" s="26">
        <f t="shared" si="14"/>
        <v>0</v>
      </c>
      <c r="O25" s="80">
        <f t="shared" si="5"/>
        <v>840</v>
      </c>
      <c r="P25" s="26">
        <f t="shared" si="14"/>
        <v>24</v>
      </c>
      <c r="Q25" s="26">
        <f t="shared" si="14"/>
        <v>12</v>
      </c>
      <c r="R25" s="26">
        <f t="shared" si="14"/>
        <v>6</v>
      </c>
      <c r="S25" s="3"/>
      <c r="T25" s="3"/>
      <c r="U25" s="3"/>
      <c r="V25" s="3"/>
      <c r="W25" s="3"/>
      <c r="X25" s="3"/>
      <c r="Y25" s="3"/>
      <c r="Z25" s="3"/>
    </row>
    <row r="26" spans="1:26" ht="18" customHeight="1">
      <c r="A26" s="128" t="s">
        <v>71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6"/>
      <c r="S26" s="27"/>
      <c r="T26" s="27"/>
      <c r="U26" s="27"/>
      <c r="V26" s="27"/>
      <c r="W26" s="27"/>
      <c r="X26" s="27"/>
      <c r="Y26" s="27"/>
      <c r="Z26" s="27"/>
    </row>
    <row r="27" spans="1:26" ht="18" hidden="1" customHeight="1">
      <c r="A27" s="128" t="s">
        <v>72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6"/>
      <c r="S27" s="27"/>
      <c r="T27" s="27"/>
      <c r="U27" s="27"/>
      <c r="V27" s="27"/>
      <c r="W27" s="27"/>
      <c r="X27" s="27"/>
      <c r="Y27" s="27"/>
      <c r="Z27" s="27"/>
    </row>
    <row r="28" spans="1:26" ht="18" hidden="1" customHeight="1">
      <c r="A28" s="130" t="s">
        <v>73</v>
      </c>
      <c r="B28" s="116"/>
      <c r="C28" s="13" t="e">
        <f t="shared" ref="C28:L28" si="15">SUM(#REF!)</f>
        <v>#REF!</v>
      </c>
      <c r="D28" s="13" t="e">
        <f t="shared" si="15"/>
        <v>#REF!</v>
      </c>
      <c r="E28" s="13" t="e">
        <f t="shared" si="15"/>
        <v>#REF!</v>
      </c>
      <c r="F28" s="13" t="e">
        <f t="shared" si="15"/>
        <v>#REF!</v>
      </c>
      <c r="G28" s="13" t="e">
        <f t="shared" si="15"/>
        <v>#REF!</v>
      </c>
      <c r="H28" s="13" t="e">
        <f t="shared" si="15"/>
        <v>#REF!</v>
      </c>
      <c r="I28" s="13" t="e">
        <f t="shared" si="15"/>
        <v>#REF!</v>
      </c>
      <c r="J28" s="13" t="e">
        <f t="shared" si="15"/>
        <v>#REF!</v>
      </c>
      <c r="K28" s="13" t="e">
        <f t="shared" si="15"/>
        <v>#REF!</v>
      </c>
      <c r="L28" s="13" t="e">
        <f t="shared" si="15"/>
        <v>#REF!</v>
      </c>
      <c r="M28" s="13"/>
      <c r="N28" s="13"/>
      <c r="O28" s="13" t="e">
        <f t="shared" ref="O28:R28" si="16">SUM(#REF!)</f>
        <v>#REF!</v>
      </c>
      <c r="P28" s="13" t="e">
        <f t="shared" si="16"/>
        <v>#REF!</v>
      </c>
      <c r="Q28" s="13" t="e">
        <f t="shared" si="16"/>
        <v>#REF!</v>
      </c>
      <c r="R28" s="13" t="e">
        <f t="shared" si="16"/>
        <v>#REF!</v>
      </c>
      <c r="S28" s="3"/>
      <c r="T28" s="3"/>
      <c r="U28" s="3"/>
      <c r="V28" s="3"/>
      <c r="W28" s="3"/>
      <c r="X28" s="3"/>
      <c r="Y28" s="3"/>
      <c r="Z28" s="3"/>
    </row>
    <row r="29" spans="1:26" ht="18" hidden="1" customHeight="1">
      <c r="A29" s="128" t="s">
        <v>74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6"/>
      <c r="S29" s="21"/>
      <c r="T29" s="21"/>
      <c r="U29" s="21"/>
      <c r="V29" s="21"/>
      <c r="W29" s="21"/>
      <c r="X29" s="21"/>
      <c r="Y29" s="21"/>
      <c r="Z29" s="21"/>
    </row>
    <row r="30" spans="1:26" ht="28.5" customHeight="1">
      <c r="A30" s="28" t="s">
        <v>75</v>
      </c>
      <c r="B30" s="29" t="s">
        <v>76</v>
      </c>
      <c r="C30" s="18"/>
      <c r="D30" s="18" t="s">
        <v>77</v>
      </c>
      <c r="E30" s="18"/>
      <c r="F30" s="18"/>
      <c r="G30" s="18"/>
      <c r="H30" s="18">
        <v>24</v>
      </c>
      <c r="I30" s="19">
        <v>720</v>
      </c>
      <c r="J30" s="19">
        <f t="shared" ref="J30:J31" si="17">K30+L30</f>
        <v>240</v>
      </c>
      <c r="K30" s="19">
        <v>120</v>
      </c>
      <c r="L30" s="19">
        <v>120</v>
      </c>
      <c r="M30" s="19"/>
      <c r="N30" s="20"/>
      <c r="O30" s="19">
        <f>I30-J30</f>
        <v>480</v>
      </c>
      <c r="P30" s="18">
        <v>6</v>
      </c>
      <c r="Q30" s="18">
        <v>18</v>
      </c>
      <c r="R30" s="18"/>
      <c r="S30" s="81"/>
      <c r="T30" s="21"/>
      <c r="U30" s="21"/>
      <c r="V30" s="21"/>
      <c r="W30" s="21"/>
      <c r="X30" s="21"/>
      <c r="Y30" s="21"/>
      <c r="Z30" s="21"/>
    </row>
    <row r="31" spans="1:26" ht="21.75" customHeight="1">
      <c r="A31" s="129" t="s">
        <v>38</v>
      </c>
      <c r="B31" s="116"/>
      <c r="C31" s="24">
        <f>COUNTA(C30)</f>
        <v>0</v>
      </c>
      <c r="D31" s="24">
        <v>8</v>
      </c>
      <c r="E31" s="24">
        <f t="shared" ref="E31:G31" si="18">COUNTA(E30)</f>
        <v>0</v>
      </c>
      <c r="F31" s="24">
        <f t="shared" si="18"/>
        <v>0</v>
      </c>
      <c r="G31" s="24">
        <f t="shared" si="18"/>
        <v>0</v>
      </c>
      <c r="H31" s="13">
        <f t="shared" ref="H31:I31" si="19">SUM(H30)</f>
        <v>24</v>
      </c>
      <c r="I31" s="26">
        <f t="shared" si="19"/>
        <v>720</v>
      </c>
      <c r="J31" s="30">
        <f t="shared" si="17"/>
        <v>240</v>
      </c>
      <c r="K31" s="26">
        <f t="shared" ref="K31:L31" si="20">SUM(K30)</f>
        <v>120</v>
      </c>
      <c r="L31" s="26">
        <f t="shared" si="20"/>
        <v>120</v>
      </c>
      <c r="M31" s="13"/>
      <c r="N31" s="13"/>
      <c r="O31" s="26" t="s">
        <v>142</v>
      </c>
      <c r="P31" s="13">
        <f t="shared" ref="O31:P31" si="21">SUM(P30)</f>
        <v>6</v>
      </c>
      <c r="Q31" s="13">
        <f>Q30</f>
        <v>18</v>
      </c>
      <c r="R31" s="13">
        <f>SUM(R30)</f>
        <v>0</v>
      </c>
      <c r="S31" s="3"/>
      <c r="T31" s="3"/>
      <c r="U31" s="3"/>
      <c r="V31" s="3"/>
      <c r="W31" s="3"/>
      <c r="X31" s="3"/>
      <c r="Y31" s="3"/>
      <c r="Z31" s="3"/>
    </row>
    <row r="32" spans="1:26" ht="22.5" customHeight="1">
      <c r="A32" s="128" t="s">
        <v>111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6"/>
      <c r="S32" s="21"/>
      <c r="T32" s="21"/>
      <c r="U32" s="21"/>
      <c r="V32" s="21"/>
      <c r="W32" s="21"/>
      <c r="X32" s="21"/>
      <c r="Y32" s="21"/>
      <c r="Z32" s="21"/>
    </row>
    <row r="33" spans="1:26" ht="22.5" customHeight="1">
      <c r="A33" s="28" t="s">
        <v>78</v>
      </c>
      <c r="B33" s="31" t="s">
        <v>114</v>
      </c>
      <c r="C33" s="18"/>
      <c r="D33" s="18">
        <v>3</v>
      </c>
      <c r="E33" s="18"/>
      <c r="F33" s="18"/>
      <c r="G33" s="18"/>
      <c r="H33" s="18">
        <v>9</v>
      </c>
      <c r="I33" s="19">
        <v>270</v>
      </c>
      <c r="J33" s="19"/>
      <c r="K33" s="19">
        <v>0</v>
      </c>
      <c r="L33" s="19">
        <v>0</v>
      </c>
      <c r="M33" s="19"/>
      <c r="N33" s="20"/>
      <c r="O33" s="19">
        <v>270</v>
      </c>
      <c r="P33" s="18"/>
      <c r="Q33" s="18"/>
      <c r="R33" s="18">
        <v>9</v>
      </c>
      <c r="S33" s="21"/>
      <c r="T33" s="21"/>
      <c r="U33" s="21"/>
      <c r="V33" s="21"/>
      <c r="W33" s="21"/>
      <c r="X33" s="21"/>
      <c r="Y33" s="21"/>
      <c r="Z33" s="21"/>
    </row>
    <row r="34" spans="1:26" ht="22.5" customHeight="1">
      <c r="A34" s="129" t="s">
        <v>38</v>
      </c>
      <c r="B34" s="116"/>
      <c r="C34" s="24">
        <f t="shared" ref="C34:G34" si="22">COUNTA(C33)</f>
        <v>0</v>
      </c>
      <c r="D34" s="24">
        <f t="shared" si="22"/>
        <v>1</v>
      </c>
      <c r="E34" s="24">
        <f t="shared" si="22"/>
        <v>0</v>
      </c>
      <c r="F34" s="24">
        <f t="shared" si="22"/>
        <v>0</v>
      </c>
      <c r="G34" s="24">
        <f t="shared" si="22"/>
        <v>0</v>
      </c>
      <c r="H34" s="13">
        <f t="shared" ref="H34:R34" si="23">SUM(H33)</f>
        <v>9</v>
      </c>
      <c r="I34" s="26">
        <f t="shared" si="23"/>
        <v>270</v>
      </c>
      <c r="J34" s="26">
        <f t="shared" si="23"/>
        <v>0</v>
      </c>
      <c r="K34" s="26">
        <f t="shared" si="23"/>
        <v>0</v>
      </c>
      <c r="L34" s="26">
        <f t="shared" si="23"/>
        <v>0</v>
      </c>
      <c r="M34" s="26">
        <f t="shared" si="23"/>
        <v>0</v>
      </c>
      <c r="N34" s="13">
        <f t="shared" si="23"/>
        <v>0</v>
      </c>
      <c r="O34" s="26">
        <f t="shared" si="23"/>
        <v>270</v>
      </c>
      <c r="P34" s="13">
        <f t="shared" si="23"/>
        <v>0</v>
      </c>
      <c r="Q34" s="13">
        <f t="shared" si="23"/>
        <v>0</v>
      </c>
      <c r="R34" s="13">
        <f t="shared" si="23"/>
        <v>9</v>
      </c>
      <c r="S34" s="21"/>
      <c r="T34" s="21"/>
      <c r="U34" s="21"/>
      <c r="V34" s="21"/>
      <c r="W34" s="21"/>
      <c r="X34" s="21"/>
      <c r="Y34" s="21"/>
      <c r="Z34" s="21"/>
    </row>
    <row r="35" spans="1:26" ht="22.5" customHeight="1">
      <c r="A35" s="128" t="s">
        <v>112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6"/>
      <c r="S35" s="21"/>
      <c r="T35" s="21"/>
      <c r="U35" s="21"/>
      <c r="V35" s="21"/>
      <c r="W35" s="21"/>
      <c r="X35" s="21"/>
      <c r="Y35" s="21"/>
      <c r="Z35" s="21"/>
    </row>
    <row r="36" spans="1:26" ht="21.75" customHeight="1">
      <c r="A36" s="28" t="s">
        <v>79</v>
      </c>
      <c r="B36" s="32" t="s">
        <v>96</v>
      </c>
      <c r="C36" s="18"/>
      <c r="D36" s="18"/>
      <c r="E36" s="18"/>
      <c r="F36" s="18"/>
      <c r="G36" s="18">
        <v>3</v>
      </c>
      <c r="H36" s="18">
        <v>15</v>
      </c>
      <c r="I36" s="19">
        <v>450</v>
      </c>
      <c r="J36" s="19"/>
      <c r="K36" s="19"/>
      <c r="L36" s="19"/>
      <c r="M36" s="19"/>
      <c r="N36" s="20"/>
      <c r="O36" s="19">
        <f>I36</f>
        <v>450</v>
      </c>
      <c r="P36" s="18"/>
      <c r="Q36" s="18"/>
      <c r="R36" s="18">
        <v>15</v>
      </c>
      <c r="S36" s="21"/>
      <c r="T36" s="21"/>
      <c r="U36" s="21"/>
      <c r="V36" s="21"/>
      <c r="W36" s="21"/>
      <c r="X36" s="21"/>
      <c r="Y36" s="21"/>
      <c r="Z36" s="21"/>
    </row>
    <row r="37" spans="1:26" ht="22.5" customHeight="1">
      <c r="A37" s="129" t="s">
        <v>38</v>
      </c>
      <c r="B37" s="116"/>
      <c r="C37" s="13"/>
      <c r="D37" s="13"/>
      <c r="E37" s="13"/>
      <c r="F37" s="13"/>
      <c r="G37" s="13"/>
      <c r="H37" s="13">
        <f t="shared" ref="H37:I37" si="24">SUM(H36)</f>
        <v>15</v>
      </c>
      <c r="I37" s="26">
        <f t="shared" si="24"/>
        <v>450</v>
      </c>
      <c r="J37" s="13"/>
      <c r="K37" s="13"/>
      <c r="L37" s="13"/>
      <c r="M37" s="13"/>
      <c r="N37" s="13"/>
      <c r="O37" s="26">
        <f>SUM(O36)</f>
        <v>450</v>
      </c>
      <c r="P37" s="13"/>
      <c r="Q37" s="13"/>
      <c r="R37" s="13">
        <f>SUM(R36)</f>
        <v>15</v>
      </c>
      <c r="S37" s="21"/>
      <c r="T37" s="21"/>
      <c r="U37" s="21"/>
      <c r="V37" s="21"/>
      <c r="W37" s="21"/>
      <c r="X37" s="21"/>
      <c r="Y37" s="21"/>
      <c r="Z37" s="21"/>
    </row>
    <row r="38" spans="1:26" ht="18" customHeight="1">
      <c r="A38" s="129" t="s">
        <v>38</v>
      </c>
      <c r="B38" s="116"/>
      <c r="C38" s="13">
        <f t="shared" ref="C38:D38" si="25">C25+C31+C34+C37</f>
        <v>8</v>
      </c>
      <c r="D38" s="13">
        <f t="shared" si="25"/>
        <v>13</v>
      </c>
      <c r="E38" s="13" t="e">
        <f>E25+#REF!+E34+E37</f>
        <v>#REF!</v>
      </c>
      <c r="F38" s="13">
        <f>F25+F31+F34+F37</f>
        <v>1</v>
      </c>
      <c r="G38" s="13">
        <v>1</v>
      </c>
      <c r="H38" s="13">
        <f>H25+H31+H34+H37</f>
        <v>90</v>
      </c>
      <c r="I38" s="26">
        <f t="shared" ref="I38:L38" si="26">I25+I31+I34+I37</f>
        <v>2700</v>
      </c>
      <c r="J38" s="26">
        <f t="shared" si="26"/>
        <v>660</v>
      </c>
      <c r="K38" s="26">
        <f t="shared" si="26"/>
        <v>310</v>
      </c>
      <c r="L38" s="26">
        <f t="shared" si="26"/>
        <v>350</v>
      </c>
      <c r="M38" s="13" t="e">
        <f t="shared" ref="M38:N38" si="27">M25+#REF!+M34</f>
        <v>#REF!</v>
      </c>
      <c r="N38" s="13" t="e">
        <f t="shared" si="27"/>
        <v>#REF!</v>
      </c>
      <c r="O38" s="26" t="e">
        <f t="shared" ref="O38:R38" si="28">O25+O31+O34+O37</f>
        <v>#VALUE!</v>
      </c>
      <c r="P38" s="26">
        <f t="shared" si="28"/>
        <v>30</v>
      </c>
      <c r="Q38" s="26">
        <f t="shared" si="28"/>
        <v>30</v>
      </c>
      <c r="R38" s="26">
        <f t="shared" si="28"/>
        <v>30</v>
      </c>
      <c r="S38" s="3"/>
      <c r="T38" s="3"/>
      <c r="U38" s="3"/>
      <c r="V38" s="3"/>
      <c r="W38" s="3"/>
      <c r="X38" s="3"/>
      <c r="Y38" s="3"/>
      <c r="Z38" s="3"/>
    </row>
    <row r="39" spans="1:26" ht="18" customHeight="1">
      <c r="A39" s="13"/>
      <c r="B39" s="13"/>
      <c r="C39" s="132" t="s">
        <v>38</v>
      </c>
      <c r="D39" s="116"/>
      <c r="E39" s="13"/>
      <c r="F39" s="13"/>
      <c r="G39" s="13"/>
      <c r="H39" s="13"/>
      <c r="I39" s="13"/>
      <c r="J39" s="33"/>
      <c r="K39" s="33"/>
      <c r="L39" s="13"/>
      <c r="M39" s="13"/>
      <c r="N39" s="13"/>
      <c r="O39" s="34" t="s">
        <v>80</v>
      </c>
      <c r="P39" s="13">
        <v>1</v>
      </c>
      <c r="Q39" s="13">
        <v>2</v>
      </c>
      <c r="R39" s="13">
        <v>3</v>
      </c>
      <c r="S39" s="3"/>
      <c r="T39" s="3"/>
      <c r="U39" s="3"/>
      <c r="V39" s="3"/>
      <c r="W39" s="3"/>
      <c r="X39" s="3"/>
      <c r="Y39" s="3"/>
      <c r="Z39" s="3"/>
    </row>
    <row r="40" spans="1:26" ht="18" customHeight="1">
      <c r="A40" s="35"/>
      <c r="B40" s="33" t="s">
        <v>81</v>
      </c>
      <c r="C40" s="36">
        <v>90</v>
      </c>
      <c r="D40" s="13"/>
      <c r="E40" s="13"/>
      <c r="F40" s="13"/>
      <c r="G40" s="36"/>
      <c r="H40" s="37"/>
      <c r="I40" s="37"/>
      <c r="J40" s="37"/>
      <c r="K40" s="37"/>
      <c r="L40" s="37"/>
      <c r="M40" s="37"/>
      <c r="N40" s="37"/>
      <c r="O40" s="37"/>
      <c r="P40" s="26">
        <v>30</v>
      </c>
      <c r="Q40" s="26">
        <v>30</v>
      </c>
      <c r="R40" s="26">
        <v>30</v>
      </c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5"/>
      <c r="B41" s="33" t="s">
        <v>82</v>
      </c>
      <c r="C41" s="36">
        <v>8</v>
      </c>
      <c r="D41" s="13"/>
      <c r="E41" s="13"/>
      <c r="F41" s="13"/>
      <c r="G41" s="36"/>
      <c r="H41" s="37"/>
      <c r="I41" s="37"/>
      <c r="J41" s="37"/>
      <c r="K41" s="37"/>
      <c r="L41" s="37"/>
      <c r="M41" s="37"/>
      <c r="N41" s="37"/>
      <c r="O41" s="37"/>
      <c r="P41" s="26">
        <v>5</v>
      </c>
      <c r="Q41" s="26">
        <v>3</v>
      </c>
      <c r="R41" s="2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35"/>
      <c r="B42" s="33" t="s">
        <v>113</v>
      </c>
      <c r="C42" s="36">
        <v>12</v>
      </c>
      <c r="D42" s="13"/>
      <c r="E42" s="13"/>
      <c r="F42" s="13"/>
      <c r="G42" s="36"/>
      <c r="H42" s="37"/>
      <c r="I42" s="37"/>
      <c r="J42" s="37"/>
      <c r="K42" s="37"/>
      <c r="L42" s="37"/>
      <c r="M42" s="37"/>
      <c r="N42" s="37"/>
      <c r="O42" s="37"/>
      <c r="P42" s="26">
        <v>4</v>
      </c>
      <c r="Q42" s="26">
        <v>6</v>
      </c>
      <c r="R42" s="26">
        <v>2</v>
      </c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35"/>
      <c r="B43" s="33" t="s">
        <v>114</v>
      </c>
      <c r="C43" s="36">
        <v>9</v>
      </c>
      <c r="D43" s="13"/>
      <c r="E43" s="13"/>
      <c r="F43" s="13"/>
      <c r="G43" s="36"/>
      <c r="H43" s="37"/>
      <c r="I43" s="37"/>
      <c r="J43" s="37"/>
      <c r="K43" s="37"/>
      <c r="L43" s="37"/>
      <c r="M43" s="37"/>
      <c r="N43" s="37"/>
      <c r="O43" s="37"/>
      <c r="P43" s="26"/>
      <c r="Q43" s="26"/>
      <c r="R43" s="26">
        <v>6</v>
      </c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35"/>
      <c r="B44" s="33" t="s">
        <v>115</v>
      </c>
      <c r="C44" s="36">
        <v>10</v>
      </c>
      <c r="D44" s="13"/>
      <c r="E44" s="13"/>
      <c r="F44" s="13"/>
      <c r="G44" s="36"/>
      <c r="H44" s="37"/>
      <c r="I44" s="37"/>
      <c r="J44" s="37"/>
      <c r="K44" s="37"/>
      <c r="L44" s="37"/>
      <c r="M44" s="37"/>
      <c r="N44" s="37"/>
      <c r="O44" s="37"/>
      <c r="P44" s="26"/>
      <c r="Q44" s="26"/>
      <c r="R44" s="26">
        <v>10</v>
      </c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35"/>
      <c r="B45" s="33" t="s">
        <v>116</v>
      </c>
      <c r="C45" s="36">
        <v>2</v>
      </c>
      <c r="D45" s="13"/>
      <c r="E45" s="13"/>
      <c r="F45" s="13"/>
      <c r="G45" s="36"/>
      <c r="H45" s="37"/>
      <c r="I45" s="37"/>
      <c r="J45" s="37"/>
      <c r="K45" s="37"/>
      <c r="L45" s="37"/>
      <c r="M45" s="37"/>
      <c r="N45" s="37"/>
      <c r="O45" s="37"/>
      <c r="P45" s="26"/>
      <c r="Q45" s="26"/>
      <c r="R45" s="26">
        <v>2</v>
      </c>
      <c r="S45" s="6"/>
      <c r="T45" s="6"/>
      <c r="U45" s="6"/>
      <c r="V45" s="6"/>
      <c r="W45" s="6"/>
      <c r="X45" s="6"/>
      <c r="Y45" s="6"/>
      <c r="Z45" s="6"/>
    </row>
    <row r="46" spans="1:26" ht="13.5" hidden="1" customHeight="1">
      <c r="A46" s="38"/>
      <c r="B46" s="38" t="s">
        <v>33</v>
      </c>
      <c r="C46" s="38"/>
      <c r="D46" s="38"/>
      <c r="E46" s="38"/>
      <c r="F46" s="38"/>
      <c r="G46" s="38"/>
      <c r="H46" s="39"/>
      <c r="I46" s="39"/>
      <c r="J46" s="39"/>
      <c r="K46" s="39"/>
      <c r="L46" s="39"/>
      <c r="M46" s="39"/>
      <c r="N46" s="39"/>
      <c r="O46" s="39"/>
      <c r="P46" s="40"/>
      <c r="Q46" s="40"/>
      <c r="R46" s="41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6"/>
      <c r="C47" s="6"/>
      <c r="D47" s="6"/>
      <c r="E47" s="6"/>
      <c r="F47" s="6"/>
      <c r="G47" s="6"/>
      <c r="H47" s="4"/>
      <c r="I47" s="4"/>
      <c r="J47" s="4"/>
      <c r="K47" s="4"/>
      <c r="L47" s="4"/>
      <c r="M47" s="4"/>
      <c r="N47" s="4"/>
      <c r="O47" s="4"/>
      <c r="P47" s="42"/>
      <c r="Q47" s="42"/>
      <c r="R47" s="42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43"/>
      <c r="B48" s="133" t="s">
        <v>83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44"/>
      <c r="S48" s="43"/>
      <c r="T48" s="43"/>
      <c r="U48" s="43"/>
      <c r="V48" s="43"/>
      <c r="W48" s="43"/>
      <c r="X48" s="43"/>
      <c r="Y48" s="43"/>
      <c r="Z48" s="43"/>
    </row>
    <row r="49" spans="1:26" ht="18" customHeight="1">
      <c r="A49" s="7"/>
      <c r="B49" s="45"/>
      <c r="M49" s="3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8" customHeight="1">
      <c r="A50" s="7"/>
      <c r="B50" s="133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8" customHeight="1">
      <c r="A51" s="7"/>
      <c r="B51" s="7"/>
      <c r="L51" s="45"/>
      <c r="M51" s="3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8" customHeight="1">
      <c r="A52" s="7"/>
      <c r="B52" s="3"/>
      <c r="C52" s="3"/>
      <c r="D52" s="3"/>
      <c r="E52" s="3"/>
      <c r="F52" s="3"/>
      <c r="G52" s="3"/>
      <c r="H52" s="3"/>
      <c r="I52" s="131"/>
      <c r="J52" s="123"/>
      <c r="K52" s="123"/>
      <c r="L52" s="3"/>
      <c r="M52" s="3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8" customHeight="1">
      <c r="A53" s="7"/>
      <c r="B53" s="7"/>
      <c r="C53" s="3"/>
      <c r="D53" s="3"/>
      <c r="E53" s="3"/>
      <c r="F53" s="3"/>
      <c r="G53" s="3"/>
      <c r="H53" s="3"/>
      <c r="I53" s="7"/>
      <c r="J53" s="3"/>
      <c r="K53" s="3"/>
      <c r="L53" s="3"/>
      <c r="M53" s="3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8" customHeight="1">
      <c r="A54" s="7"/>
      <c r="B54" s="2"/>
      <c r="C54" s="3"/>
      <c r="D54" s="3"/>
      <c r="E54" s="3"/>
      <c r="F54" s="3"/>
      <c r="G54" s="3"/>
      <c r="H54" s="3"/>
      <c r="I54" s="131"/>
      <c r="J54" s="123"/>
      <c r="K54" s="123"/>
      <c r="L54" s="3"/>
      <c r="M54" s="3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8" customHeight="1">
      <c r="A55" s="7"/>
      <c r="B55" s="7"/>
      <c r="C55" s="3"/>
      <c r="D55" s="3"/>
      <c r="E55" s="3"/>
      <c r="F55" s="3"/>
      <c r="G55" s="3"/>
      <c r="H55" s="3"/>
      <c r="I55" s="7"/>
      <c r="J55" s="3"/>
      <c r="K55" s="3"/>
      <c r="L55" s="3"/>
      <c r="M55" s="3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3.5" customHeight="1">
      <c r="A56" s="21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3.5" customHeight="1">
      <c r="A57" s="21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3.5" customHeight="1">
      <c r="A58" s="21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3.5" customHeight="1">
      <c r="A59" s="21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3.5" customHeight="1">
      <c r="A60" s="2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3.5" customHeight="1">
      <c r="A61" s="21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3.5" customHeight="1">
      <c r="A62" s="21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3.5" customHeight="1">
      <c r="A63" s="2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3.5" customHeight="1">
      <c r="A64" s="21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3.5" customHeight="1">
      <c r="A65" s="21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3.5" customHeight="1">
      <c r="A66" s="21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3.5" customHeight="1">
      <c r="A67" s="21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3.5" customHeight="1">
      <c r="A68" s="21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3.5" customHeight="1">
      <c r="A69" s="21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3.5" customHeight="1">
      <c r="A70" s="21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3.5" customHeight="1">
      <c r="A71" s="21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3.5" customHeight="1">
      <c r="A72" s="21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3.5" customHeight="1">
      <c r="A73" s="21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3.5" customHeight="1">
      <c r="A74" s="21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3.5" customHeight="1">
      <c r="A75" s="21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3.5" customHeight="1">
      <c r="A76" s="21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3.5" customHeight="1">
      <c r="A77" s="21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3.5" customHeight="1">
      <c r="A78" s="21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3.5" customHeight="1">
      <c r="A79" s="21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3.5" customHeight="1">
      <c r="A80" s="21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5" customHeight="1">
      <c r="A81" s="2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3.5" customHeight="1">
      <c r="A82" s="21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3.5" customHeight="1">
      <c r="A83" s="21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3.5" customHeight="1">
      <c r="A84" s="21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3.5" customHeight="1">
      <c r="A85" s="21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3.5" customHeight="1">
      <c r="A86" s="21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3.5" customHeight="1">
      <c r="A87" s="21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3.5" customHeight="1">
      <c r="A88" s="21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3.5" customHeight="1">
      <c r="A89" s="21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3.5" customHeight="1">
      <c r="A90" s="21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3.5" customHeight="1">
      <c r="A91" s="21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3.5" customHeight="1">
      <c r="A92" s="21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3.5" customHeight="1">
      <c r="A93" s="21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3.5" customHeight="1">
      <c r="A94" s="21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3.5" customHeight="1">
      <c r="A95" s="21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3.5" customHeight="1">
      <c r="A96" s="21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3.5" customHeight="1">
      <c r="A97" s="21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3.5" customHeight="1">
      <c r="A98" s="21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3.5" customHeight="1">
      <c r="A99" s="21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3.5" customHeight="1">
      <c r="A100" s="21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3.5" customHeight="1">
      <c r="A101" s="21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3.5" customHeight="1">
      <c r="A102" s="21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3.5" customHeight="1">
      <c r="A103" s="21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3.5" customHeight="1">
      <c r="A104" s="21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3.5" customHeight="1">
      <c r="A105" s="21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3.5" customHeight="1">
      <c r="A106" s="21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3.5" customHeight="1">
      <c r="A107" s="21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3.5" customHeight="1">
      <c r="A108" s="21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3.5" customHeight="1">
      <c r="A109" s="21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3.5" customHeight="1">
      <c r="A110" s="21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3.5" customHeight="1">
      <c r="A111" s="21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3.5" customHeight="1">
      <c r="A112" s="21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3.5" customHeight="1">
      <c r="A113" s="21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3.5" customHeight="1">
      <c r="A114" s="21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3.5" customHeight="1">
      <c r="A115" s="21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3.5" customHeight="1">
      <c r="A116" s="21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3.5" customHeight="1">
      <c r="A117" s="21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3.5" customHeight="1">
      <c r="A118" s="21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3.5" customHeight="1">
      <c r="A119" s="21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3.5" customHeight="1">
      <c r="A120" s="21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3.5" customHeight="1">
      <c r="A121" s="21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3.5" customHeight="1">
      <c r="A122" s="21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3.5" customHeight="1">
      <c r="A123" s="21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3.5" customHeight="1">
      <c r="A124" s="21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3.5" customHeight="1">
      <c r="A125" s="21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3.5" customHeight="1">
      <c r="A126" s="21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3.5" customHeight="1">
      <c r="A127" s="21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3.5" customHeight="1">
      <c r="A128" s="21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3.5" customHeight="1">
      <c r="A129" s="21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3.5" customHeight="1">
      <c r="A130" s="21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3.5" customHeight="1">
      <c r="A131" s="21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3.5" customHeight="1">
      <c r="A132" s="21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3.5" customHeight="1">
      <c r="A133" s="21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3.5" customHeight="1">
      <c r="A134" s="21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3.5" customHeight="1">
      <c r="A135" s="21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3.5" customHeight="1">
      <c r="A136" s="21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3.5" customHeight="1">
      <c r="A137" s="21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3.5" customHeight="1">
      <c r="A138" s="21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3.5" customHeight="1">
      <c r="A139" s="21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3.5" customHeight="1">
      <c r="A140" s="21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3.5" customHeight="1">
      <c r="A141" s="21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3.5" customHeight="1">
      <c r="A142" s="21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3.5" customHeight="1">
      <c r="A143" s="21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3.5" customHeight="1">
      <c r="A144" s="21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3.5" customHeight="1">
      <c r="A145" s="21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3.5" customHeight="1">
      <c r="A146" s="21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3.5" customHeight="1">
      <c r="A147" s="21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3.5" customHeight="1">
      <c r="A148" s="21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3.5" customHeight="1">
      <c r="A149" s="21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3.5" customHeight="1">
      <c r="A150" s="21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3.5" customHeight="1">
      <c r="A151" s="21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3.5" customHeight="1">
      <c r="A152" s="21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3.5" customHeight="1">
      <c r="A153" s="21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3.5" customHeight="1">
      <c r="A154" s="21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3.5" customHeight="1">
      <c r="A155" s="21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3.5" customHeight="1">
      <c r="A156" s="21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3.5" customHeight="1">
      <c r="A157" s="21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3.5" customHeight="1">
      <c r="A158" s="21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3.5" customHeight="1">
      <c r="A159" s="21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3.5" customHeight="1">
      <c r="A160" s="21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3.5" customHeight="1">
      <c r="A161" s="21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3.5" customHeight="1">
      <c r="A162" s="21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3.5" customHeight="1">
      <c r="A163" s="21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3.5" customHeight="1">
      <c r="A164" s="21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3.5" customHeight="1">
      <c r="A165" s="21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3.5" customHeight="1">
      <c r="A166" s="21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3.5" customHeight="1">
      <c r="A167" s="21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3.5" customHeight="1">
      <c r="A168" s="21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3.5" customHeight="1">
      <c r="A169" s="21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3.5" customHeight="1">
      <c r="A170" s="21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3.5" customHeight="1">
      <c r="A171" s="21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3.5" customHeight="1">
      <c r="A172" s="21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3.5" customHeight="1">
      <c r="A173" s="21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3.5" customHeight="1">
      <c r="A174" s="21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3.5" customHeight="1">
      <c r="A175" s="21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3.5" customHeight="1">
      <c r="A176" s="21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3.5" customHeight="1">
      <c r="A177" s="21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3.5" customHeight="1">
      <c r="A178" s="21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3.5" customHeight="1">
      <c r="A179" s="21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3.5" customHeight="1">
      <c r="A180" s="21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3.5" customHeight="1">
      <c r="A181" s="21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3.5" customHeight="1">
      <c r="A182" s="21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3.5" customHeight="1">
      <c r="A183" s="21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3.5" customHeight="1">
      <c r="A184" s="21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3.5" customHeight="1">
      <c r="A185" s="21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3.5" customHeight="1">
      <c r="A186" s="21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3.5" customHeight="1">
      <c r="A187" s="21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3.5" customHeight="1">
      <c r="A188" s="21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3.5" customHeight="1">
      <c r="A189" s="21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3.5" customHeight="1">
      <c r="A190" s="21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3.5" customHeight="1">
      <c r="A191" s="21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3.5" customHeight="1">
      <c r="A192" s="21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3.5" customHeight="1">
      <c r="A193" s="21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3.5" customHeight="1">
      <c r="A194" s="21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3.5" customHeight="1">
      <c r="A195" s="21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3.5" customHeight="1">
      <c r="A196" s="21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3.5" customHeight="1">
      <c r="A197" s="21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3.5" customHeight="1">
      <c r="A198" s="21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3.5" customHeight="1">
      <c r="A199" s="21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3.5" customHeight="1">
      <c r="A200" s="21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3.5" customHeight="1">
      <c r="A201" s="21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3.5" customHeight="1">
      <c r="A202" s="21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3.5" customHeight="1">
      <c r="A203" s="21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3.5" customHeight="1">
      <c r="A204" s="21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3.5" customHeight="1">
      <c r="A205" s="21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3.5" customHeight="1">
      <c r="A206" s="21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3.5" customHeight="1">
      <c r="A207" s="21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3.5" customHeight="1">
      <c r="A208" s="21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3.5" customHeight="1">
      <c r="A209" s="21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3.5" customHeight="1">
      <c r="A210" s="21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3.5" customHeight="1">
      <c r="A211" s="21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3.5" customHeight="1">
      <c r="A212" s="21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3.5" customHeight="1">
      <c r="A213" s="21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3.5" customHeight="1">
      <c r="A214" s="21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3.5" customHeight="1">
      <c r="A215" s="21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3.5" customHeight="1">
      <c r="A216" s="21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3.5" customHeight="1">
      <c r="A217" s="21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3.5" customHeight="1">
      <c r="A218" s="21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3.5" customHeight="1">
      <c r="A219" s="21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3.5" customHeight="1">
      <c r="A220" s="21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3.5" customHeight="1">
      <c r="A221" s="21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3.5" customHeight="1">
      <c r="A222" s="21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3.5" customHeight="1">
      <c r="A223" s="21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3.5" customHeight="1">
      <c r="A224" s="21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3.5" customHeight="1">
      <c r="A225" s="21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3.5" customHeight="1">
      <c r="A226" s="21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3.5" customHeight="1">
      <c r="A227" s="21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3.5" customHeight="1">
      <c r="A228" s="21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3.5" customHeight="1">
      <c r="A229" s="21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3.5" customHeight="1">
      <c r="A230" s="21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3.5" customHeight="1">
      <c r="A231" s="21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3.5" customHeight="1">
      <c r="A232" s="21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3.5" customHeight="1">
      <c r="A233" s="21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3.5" customHeight="1">
      <c r="A234" s="21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3.5" customHeight="1">
      <c r="A235" s="21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3.5" customHeight="1">
      <c r="A236" s="21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3.5" customHeight="1">
      <c r="A237" s="21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3.5" customHeight="1">
      <c r="A238" s="21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3.5" customHeight="1">
      <c r="A239" s="21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3.5" customHeight="1">
      <c r="A240" s="21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3.5" customHeight="1">
      <c r="A241" s="21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3.5" customHeight="1">
      <c r="A242" s="21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3.5" customHeight="1">
      <c r="A243" s="21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3.5" customHeight="1">
      <c r="A244" s="21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3.5" customHeight="1">
      <c r="A245" s="21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3.5" customHeight="1">
      <c r="A246" s="21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3.5" customHeight="1">
      <c r="A247" s="21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3.5" customHeight="1">
      <c r="A248" s="21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4">
    <mergeCell ref="I54:K54"/>
    <mergeCell ref="C3:C7"/>
    <mergeCell ref="D3:D7"/>
    <mergeCell ref="A24:B24"/>
    <mergeCell ref="A25:B25"/>
    <mergeCell ref="A28:B28"/>
    <mergeCell ref="A31:B31"/>
    <mergeCell ref="A34:B34"/>
    <mergeCell ref="A38:B38"/>
    <mergeCell ref="C39:D39"/>
    <mergeCell ref="B48:Q48"/>
    <mergeCell ref="B50:P50"/>
    <mergeCell ref="I52:K52"/>
    <mergeCell ref="A27:R27"/>
    <mergeCell ref="A29:R29"/>
    <mergeCell ref="A32:R32"/>
    <mergeCell ref="A35:R35"/>
    <mergeCell ref="A37:B37"/>
    <mergeCell ref="N5:N7"/>
    <mergeCell ref="A9:R9"/>
    <mergeCell ref="A10:R10"/>
    <mergeCell ref="A11:B11"/>
    <mergeCell ref="A26:R26"/>
    <mergeCell ref="A1:R1"/>
    <mergeCell ref="A2:A7"/>
    <mergeCell ref="B2:B7"/>
    <mergeCell ref="C2:G2"/>
    <mergeCell ref="I2:O2"/>
    <mergeCell ref="G3:G7"/>
    <mergeCell ref="J4:J7"/>
    <mergeCell ref="E3:E7"/>
    <mergeCell ref="F3:F7"/>
    <mergeCell ref="H2:H7"/>
    <mergeCell ref="I3:I7"/>
    <mergeCell ref="J3:N3"/>
    <mergeCell ref="K4:N4"/>
    <mergeCell ref="K5:K7"/>
    <mergeCell ref="L5:L7"/>
    <mergeCell ref="M5:M7"/>
    <mergeCell ref="P2:R2"/>
    <mergeCell ref="O3:O7"/>
    <mergeCell ref="P3:Q3"/>
    <mergeCell ref="P4:R4"/>
    <mergeCell ref="P6:R6"/>
  </mergeCells>
  <pageMargins left="0.43307086614173229" right="0.23622047244094491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Титульна сторінка</vt:lpstr>
      <vt:lpstr>ПЛАН_2026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Наталія Шуляр</cp:lastModifiedBy>
  <cp:lastPrinted>2026-01-27T11:57:02Z</cp:lastPrinted>
  <dcterms:created xsi:type="dcterms:W3CDTF">2025-10-06T09:14:00Z</dcterms:created>
  <dcterms:modified xsi:type="dcterms:W3CDTF">2026-07-03T07:03:53Z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35CA3A6DE0F047AF872A3413ABB3EEA4_12</vt:lpwstr>
  </property>
  <property fmtid="{D5CDD505-2E9C-101B-9397-08002B2CF9AE}" pid="3" name="KSOProductBuildVer">
    <vt:lpwstr>1049-12.2.0.22549</vt:lpwstr>
  </property>
</Properties>
</file>